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100 Mod 2ContGen e report c_economico\Mod 2CONTGEN\situazioni pubblicate nel sito web BI\2026\"/>
    </mc:Choice>
  </mc:AlternateContent>
  <xr:revisionPtr revIDLastSave="0" documentId="8_{0EA1F175-856D-4F57-AC0A-D53D0C1385A6}" xr6:coauthVersionLast="47" xr6:coauthVersionMax="47" xr10:uidLastSave="{00000000-0000-0000-0000-000000000000}"/>
  <bookViews>
    <workbookView xWindow="-108" yWindow="-108" windowWidth="23256" windowHeight="12456" xr2:uid="{5459114C-E0E2-4835-A51D-D2A863485B81}"/>
  </bookViews>
  <sheets>
    <sheet name="E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C55" i="1"/>
  <c r="C28" i="1"/>
  <c r="D28" i="1"/>
  <c r="C29" i="1"/>
</calcChain>
</file>

<file path=xl/sharedStrings.xml><?xml version="1.0" encoding="utf-8"?>
<sst xmlns="http://schemas.openxmlformats.org/spreadsheetml/2006/main" count="80" uniqueCount="67">
  <si>
    <t>amounts in euros</t>
  </si>
  <si>
    <t>ASSETS</t>
  </si>
  <si>
    <t>Difference compared with last month</t>
  </si>
  <si>
    <t>a</t>
  </si>
  <si>
    <t>GOLD AND GOLD RECEIVABLES</t>
  </si>
  <si>
    <t>b</t>
  </si>
  <si>
    <t>CLAIMS ON NON-EURO-AREA RESIDENTS DENOMINATED IN FOREIGN CURRENCY</t>
  </si>
  <si>
    <t xml:space="preserve">             Claims on the IMF</t>
  </si>
  <si>
    <t xml:space="preserve">             Securities</t>
  </si>
  <si>
    <t xml:space="preserve">             Current accounts and deposits</t>
  </si>
  <si>
    <t xml:space="preserve">             Other assets</t>
  </si>
  <si>
    <t>c</t>
  </si>
  <si>
    <t>CLAIMS ON EURO-AREA RESIDENTS DENOMINATED IN FOREIGN CURRENCY</t>
  </si>
  <si>
    <t>d</t>
  </si>
  <si>
    <t>CLAIMS ON NON-EURO-AREA RESIDENTS DENOMINATED IN EURO</t>
  </si>
  <si>
    <t>e</t>
  </si>
  <si>
    <t>LENDING TO EURO-AREA CREDIT INSTITUTIONS RELATED TO MONETARY POLICY OPERATIONS</t>
  </si>
  <si>
    <t xml:space="preserve">             Main refinancing operations</t>
  </si>
  <si>
    <t xml:space="preserve">             Longer-term refinancing operations</t>
  </si>
  <si>
    <t xml:space="preserve">             Other operations</t>
  </si>
  <si>
    <t>f</t>
  </si>
  <si>
    <t>OTHER CLAIMS ON EURO-AREA CREDIT INSTITUTIONS DENOMINATED IN EURO</t>
  </si>
  <si>
    <t>g</t>
  </si>
  <si>
    <t>SECURITIES OF EURO-AREA RESIDENTS DENOMINATED IN EURO</t>
  </si>
  <si>
    <t xml:space="preserve">             Securities held for monetary policy purposes</t>
  </si>
  <si>
    <t xml:space="preserve">             Other securities</t>
  </si>
  <si>
    <t>h</t>
  </si>
  <si>
    <t>GENERAL GOVERNMENT DEBT DENOMINATED IN EURO</t>
  </si>
  <si>
    <t>i</t>
  </si>
  <si>
    <t>INTRA-EUROSYSTEM CLAIMS</t>
  </si>
  <si>
    <t xml:space="preserve">             Participating interest in the ECB</t>
  </si>
  <si>
    <t xml:space="preserve">             Claims arising from the transfer of foreign reserves to the ECB</t>
  </si>
  <si>
    <t xml:space="preserve">             Claims related to TARGET</t>
  </si>
  <si>
    <t xml:space="preserve">             Net claims related to the allocation of euro banknotes within the Eurosystem</t>
  </si>
  <si>
    <t xml:space="preserve">             Other claims within the Eurosystem (net)</t>
  </si>
  <si>
    <t>l</t>
  </si>
  <si>
    <t>OTHER ASSETS</t>
  </si>
  <si>
    <r>
      <t xml:space="preserve">of which: </t>
    </r>
    <r>
      <rPr>
        <sz val="9"/>
        <rFont val="Arial"/>
        <family val="2"/>
      </rPr>
      <t xml:space="preserve">Financial assets </t>
    </r>
  </si>
  <si>
    <t>Total assets</t>
  </si>
  <si>
    <t>LIABILITIES</t>
  </si>
  <si>
    <t>BANKNOTES IN CIRCULATION</t>
  </si>
  <si>
    <t xml:space="preserve">LIABILITIES TO EURO-AREA CREDIT INSTITUTIONS RELATED TO MONETARY POLICY OPERATIONS </t>
  </si>
  <si>
    <t xml:space="preserve">             Current accounts (covering the minimum reserve system)</t>
  </si>
  <si>
    <t xml:space="preserve">             Deposit facility</t>
  </si>
  <si>
    <t xml:space="preserve">             Other liabilities</t>
  </si>
  <si>
    <t>OTHER LIABILITIES TO EURO-AREA CREDIT INSTITUTIONS DENOMINATED IN EURO</t>
  </si>
  <si>
    <t>LIABILITIES TO OTHER EURO-AREA RESIDENTS DENOMINATED IN EURO</t>
  </si>
  <si>
    <t xml:space="preserve">             General government</t>
  </si>
  <si>
    <t xml:space="preserve">             Other counterparties</t>
  </si>
  <si>
    <t>LIABILITIES TO NON-EURO-AREA RESIDENTS DENOMINATED IN EURO</t>
  </si>
  <si>
    <t>LIABILITIES TO EURO-AREA RESIDENTS DENOMINATED IN FOREIGN CURRENCY</t>
  </si>
  <si>
    <t>LIABILITIES TO NON-EURO-AREA RESIDENTS DENOMINATED IN FOREIGN CURRENCY</t>
  </si>
  <si>
    <t>COUNTERPART OF SDRS ALLOCATED BY THE IMF</t>
  </si>
  <si>
    <t>INTRA-EUROSYSTEM LIABILITIES</t>
  </si>
  <si>
    <t xml:space="preserve">             Liabilities related to TARGET</t>
  </si>
  <si>
    <t xml:space="preserve">             Net liabilities related to the allocation of euro banknotes within the Eurosystem</t>
  </si>
  <si>
    <t xml:space="preserve">             Other liabilities within the Eurosystem (net)</t>
  </si>
  <si>
    <t>OTHER LIABILITIES</t>
  </si>
  <si>
    <t>m</t>
  </si>
  <si>
    <t>REVALUATION ACCOUNTS</t>
  </si>
  <si>
    <t>n</t>
  </si>
  <si>
    <t>CAPITAL AND RESERVES</t>
  </si>
  <si>
    <t xml:space="preserve">             Capital</t>
  </si>
  <si>
    <t xml:space="preserve">             Statutory reserves</t>
  </si>
  <si>
    <t xml:space="preserve">             Other reserves</t>
  </si>
  <si>
    <t>Total liabilities</t>
  </si>
  <si>
    <t>Balance at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</si>
</sst>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#,##0_)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CCFF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2">
    <xf numFmtId="0" fontId="0" fillId="0" borderId="0" xfId="0"/>
    <xf numFmtId="0" fontId="2" fillId="0" borderId="0" xfId="1" applyFont="1"/>
    <xf numFmtId="0" fontId="3" fillId="0" borderId="0" xfId="1" applyFont="1"/>
    <xf numFmtId="49" fontId="4" fillId="2" borderId="1" xfId="1" applyNumberFormat="1" applyFont="1" applyFill="1" applyBorder="1" applyAlignment="1">
      <alignment horizontal="left" vertical="center"/>
    </xf>
    <xf numFmtId="49" fontId="4" fillId="2" borderId="2" xfId="1" applyNumberFormat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0" borderId="4" xfId="1" applyFont="1" applyBorder="1"/>
    <xf numFmtId="49" fontId="4" fillId="3" borderId="5" xfId="1" applyNumberFormat="1" applyFont="1" applyFill="1" applyBorder="1" applyAlignment="1">
      <alignment horizontal="left" vertical="center" wrapText="1"/>
    </xf>
    <xf numFmtId="164" fontId="7" fillId="0" borderId="6" xfId="2" applyNumberFormat="1" applyFont="1" applyBorder="1"/>
    <xf numFmtId="164" fontId="7" fillId="0" borderId="7" xfId="2" applyNumberFormat="1" applyFont="1" applyBorder="1"/>
    <xf numFmtId="0" fontId="5" fillId="0" borderId="8" xfId="1" applyFont="1" applyBorder="1"/>
    <xf numFmtId="165" fontId="7" fillId="0" borderId="7" xfId="0" applyNumberFormat="1" applyFont="1" applyBorder="1"/>
    <xf numFmtId="0" fontId="8" fillId="0" borderId="5" xfId="2" applyFont="1" applyBorder="1"/>
    <xf numFmtId="164" fontId="8" fillId="0" borderId="7" xfId="2" applyNumberFormat="1" applyFont="1" applyBorder="1"/>
    <xf numFmtId="165" fontId="8" fillId="0" borderId="7" xfId="0" applyNumberFormat="1" applyFont="1" applyBorder="1"/>
    <xf numFmtId="0" fontId="7" fillId="0" borderId="5" xfId="2" applyFont="1" applyBorder="1"/>
    <xf numFmtId="0" fontId="5" fillId="0" borderId="5" xfId="1" applyFont="1" applyBorder="1"/>
    <xf numFmtId="0" fontId="5" fillId="0" borderId="8" xfId="1" applyFont="1" applyBorder="1" applyAlignment="1">
      <alignment vertical="top"/>
    </xf>
    <xf numFmtId="49" fontId="4" fillId="0" borderId="5" xfId="1" applyNumberFormat="1" applyFont="1" applyBorder="1" applyAlignment="1">
      <alignment horizontal="left" vertical="center" wrapText="1"/>
    </xf>
    <xf numFmtId="49" fontId="9" fillId="0" borderId="5" xfId="2" applyNumberFormat="1" applyFont="1" applyBorder="1" applyAlignment="1">
      <alignment horizontal="left"/>
    </xf>
    <xf numFmtId="0" fontId="5" fillId="0" borderId="1" xfId="1" applyFont="1" applyBorder="1"/>
    <xf numFmtId="49" fontId="4" fillId="3" borderId="2" xfId="1" applyNumberFormat="1" applyFont="1" applyFill="1" applyBorder="1" applyAlignment="1">
      <alignment horizontal="left" vertical="center"/>
    </xf>
    <xf numFmtId="164" fontId="7" fillId="0" borderId="9" xfId="2" applyNumberFormat="1" applyFont="1" applyBorder="1"/>
    <xf numFmtId="165" fontId="7" fillId="4" borderId="9" xfId="0" applyNumberFormat="1" applyFont="1" applyFill="1" applyBorder="1"/>
    <xf numFmtId="49" fontId="4" fillId="2" borderId="9" xfId="1" applyNumberFormat="1" applyFont="1" applyFill="1" applyBorder="1" applyAlignment="1">
      <alignment horizontal="left" vertical="center"/>
    </xf>
    <xf numFmtId="0" fontId="7" fillId="2" borderId="2" xfId="1" applyFont="1" applyFill="1" applyBorder="1" applyAlignment="1">
      <alignment horizontal="center" vertical="center" wrapText="1"/>
    </xf>
    <xf numFmtId="0" fontId="7" fillId="0" borderId="5" xfId="1" applyFont="1" applyBorder="1"/>
    <xf numFmtId="0" fontId="10" fillId="0" borderId="0" xfId="2" applyFont="1"/>
    <xf numFmtId="0" fontId="8" fillId="0" borderId="0" xfId="0" applyFont="1"/>
    <xf numFmtId="49" fontId="6" fillId="0" borderId="0" xfId="1" applyNumberFormat="1" applyFont="1" applyAlignment="1">
      <alignment vertical="center"/>
    </xf>
    <xf numFmtId="49" fontId="6" fillId="0" borderId="0" xfId="1" applyNumberFormat="1" applyFont="1" applyAlignment="1">
      <alignment horizontal="left"/>
    </xf>
  </cellXfs>
  <cellStyles count="3">
    <cellStyle name="Normale" xfId="0" builtinId="0"/>
    <cellStyle name="Normale 2" xfId="2" xr:uid="{637E2799-F9B6-4FE8-B84C-433B3123B0C4}"/>
    <cellStyle name="Normale 4" xfId="1" xr:uid="{D659061C-850B-4C5F-BD31-ED4BC7B67F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77227-04F3-41D6-804D-9CA4C98CCBB1}">
  <sheetPr>
    <pageSetUpPr fitToPage="1"/>
  </sheetPr>
  <dimension ref="A1:F61"/>
  <sheetViews>
    <sheetView tabSelected="1" zoomScale="120" zoomScaleNormal="120" workbookViewId="0">
      <selection activeCell="D13" sqref="D13"/>
    </sheetView>
  </sheetViews>
  <sheetFormatPr defaultColWidth="9.44140625" defaultRowHeight="11.4" x14ac:dyDescent="0.2"/>
  <cols>
    <col min="1" max="1" width="2.5546875" style="1" customWidth="1"/>
    <col min="2" max="2" width="75.5546875" style="1" customWidth="1"/>
    <col min="3" max="4" width="17.5546875" style="1" customWidth="1"/>
    <col min="5" max="16384" width="9.44140625" style="1"/>
  </cols>
  <sheetData>
    <row r="1" spans="1:4" x14ac:dyDescent="0.2">
      <c r="D1" s="2" t="s">
        <v>0</v>
      </c>
    </row>
    <row r="2" spans="1:4" ht="24" customHeight="1" x14ac:dyDescent="0.2">
      <c r="A2" s="3" t="s">
        <v>1</v>
      </c>
      <c r="B2" s="4"/>
      <c r="C2" s="5" t="s">
        <v>66</v>
      </c>
      <c r="D2" s="6" t="s">
        <v>2</v>
      </c>
    </row>
    <row r="3" spans="1:4" ht="12" x14ac:dyDescent="0.25">
      <c r="A3" s="7" t="s">
        <v>3</v>
      </c>
      <c r="B3" s="8" t="s">
        <v>4</v>
      </c>
      <c r="C3" s="9">
        <v>314814698401</v>
      </c>
      <c r="D3" s="10">
        <v>25583491470</v>
      </c>
    </row>
    <row r="4" spans="1:4" ht="12" x14ac:dyDescent="0.25">
      <c r="A4" s="11" t="s">
        <v>5</v>
      </c>
      <c r="B4" s="8" t="s">
        <v>6</v>
      </c>
      <c r="C4" s="10">
        <v>78745355647</v>
      </c>
      <c r="D4" s="12">
        <v>2313470662</v>
      </c>
    </row>
    <row r="5" spans="1:4" ht="12" x14ac:dyDescent="0.25">
      <c r="A5" s="11"/>
      <c r="B5" s="13" t="s">
        <v>7</v>
      </c>
      <c r="C5" s="14">
        <v>32371761539</v>
      </c>
      <c r="D5" s="15">
        <v>390350342</v>
      </c>
    </row>
    <row r="6" spans="1:4" ht="12" x14ac:dyDescent="0.25">
      <c r="A6" s="11"/>
      <c r="B6" s="13" t="s">
        <v>8</v>
      </c>
      <c r="C6" s="14">
        <v>42067920414</v>
      </c>
      <c r="D6" s="15">
        <v>1082636400</v>
      </c>
    </row>
    <row r="7" spans="1:4" ht="12" x14ac:dyDescent="0.25">
      <c r="A7" s="11"/>
      <c r="B7" s="13" t="s">
        <v>9</v>
      </c>
      <c r="C7" s="14">
        <v>4302150931</v>
      </c>
      <c r="D7" s="15">
        <v>839824809</v>
      </c>
    </row>
    <row r="8" spans="1:4" ht="12" x14ac:dyDescent="0.25">
      <c r="A8" s="11"/>
      <c r="B8" s="13" t="s">
        <v>10</v>
      </c>
      <c r="C8" s="14">
        <v>3522763</v>
      </c>
      <c r="D8" s="15">
        <v>659111</v>
      </c>
    </row>
    <row r="9" spans="1:4" ht="12" x14ac:dyDescent="0.25">
      <c r="A9" s="11" t="s">
        <v>11</v>
      </c>
      <c r="B9" s="16" t="s">
        <v>12</v>
      </c>
      <c r="C9" s="10">
        <v>1900159900</v>
      </c>
      <c r="D9" s="12">
        <v>-909141119</v>
      </c>
    </row>
    <row r="10" spans="1:4" ht="12" x14ac:dyDescent="0.25">
      <c r="A10" s="11" t="s">
        <v>13</v>
      </c>
      <c r="B10" s="17" t="s">
        <v>14</v>
      </c>
      <c r="C10" s="10">
        <v>2113386319</v>
      </c>
      <c r="D10" s="12">
        <v>-34900771</v>
      </c>
    </row>
    <row r="11" spans="1:4" ht="24" x14ac:dyDescent="0.25">
      <c r="A11" s="18" t="s">
        <v>15</v>
      </c>
      <c r="B11" s="19" t="s">
        <v>16</v>
      </c>
      <c r="C11" s="10">
        <v>15421000000</v>
      </c>
      <c r="D11" s="12">
        <v>239000000</v>
      </c>
    </row>
    <row r="12" spans="1:4" ht="12" x14ac:dyDescent="0.25">
      <c r="A12" s="11"/>
      <c r="B12" s="13" t="s">
        <v>17</v>
      </c>
      <c r="C12" s="14">
        <v>9418000000</v>
      </c>
      <c r="D12" s="15">
        <v>239000000</v>
      </c>
    </row>
    <row r="13" spans="1:4" ht="12" x14ac:dyDescent="0.25">
      <c r="A13" s="11"/>
      <c r="B13" s="13" t="s">
        <v>18</v>
      </c>
      <c r="C13" s="14">
        <v>6003000000</v>
      </c>
      <c r="D13" s="14">
        <v>0</v>
      </c>
    </row>
    <row r="14" spans="1:4" ht="12" x14ac:dyDescent="0.25">
      <c r="A14" s="11"/>
      <c r="B14" s="13" t="s">
        <v>19</v>
      </c>
      <c r="C14" s="14">
        <v>0</v>
      </c>
      <c r="D14" s="14">
        <v>0</v>
      </c>
    </row>
    <row r="15" spans="1:4" ht="12" x14ac:dyDescent="0.25">
      <c r="A15" s="11" t="s">
        <v>20</v>
      </c>
      <c r="B15" s="16" t="s">
        <v>21</v>
      </c>
      <c r="C15" s="10">
        <v>376494467</v>
      </c>
      <c r="D15" s="12">
        <v>228131987</v>
      </c>
    </row>
    <row r="16" spans="1:4" ht="12" x14ac:dyDescent="0.25">
      <c r="A16" s="11" t="s">
        <v>22</v>
      </c>
      <c r="B16" s="16" t="s">
        <v>23</v>
      </c>
      <c r="C16" s="10">
        <v>556965328082</v>
      </c>
      <c r="D16" s="12">
        <v>-7712043304</v>
      </c>
    </row>
    <row r="17" spans="1:4" ht="12" x14ac:dyDescent="0.25">
      <c r="A17" s="11"/>
      <c r="B17" s="13" t="s">
        <v>24</v>
      </c>
      <c r="C17" s="14">
        <v>488218293916</v>
      </c>
      <c r="D17" s="15">
        <v>-8189348783</v>
      </c>
    </row>
    <row r="18" spans="1:4" ht="12" x14ac:dyDescent="0.25">
      <c r="A18" s="11"/>
      <c r="B18" s="13" t="s">
        <v>25</v>
      </c>
      <c r="C18" s="14">
        <v>68747034166</v>
      </c>
      <c r="D18" s="15">
        <v>477305479</v>
      </c>
    </row>
    <row r="19" spans="1:4" ht="12" x14ac:dyDescent="0.25">
      <c r="A19" s="11" t="s">
        <v>26</v>
      </c>
      <c r="B19" s="16" t="s">
        <v>27</v>
      </c>
      <c r="C19" s="10">
        <v>12915707048</v>
      </c>
      <c r="D19" s="12">
        <v>-19709364</v>
      </c>
    </row>
    <row r="20" spans="1:4" ht="12" x14ac:dyDescent="0.25">
      <c r="A20" s="11" t="s">
        <v>28</v>
      </c>
      <c r="B20" s="16" t="s">
        <v>29</v>
      </c>
      <c r="C20" s="10">
        <v>49465929394</v>
      </c>
      <c r="D20" s="12">
        <v>317558665</v>
      </c>
    </row>
    <row r="21" spans="1:4" ht="12" x14ac:dyDescent="0.25">
      <c r="A21" s="11"/>
      <c r="B21" s="13" t="s">
        <v>30</v>
      </c>
      <c r="C21" s="14">
        <v>1418000151</v>
      </c>
      <c r="D21" s="14">
        <v>0</v>
      </c>
    </row>
    <row r="22" spans="1:4" ht="12" x14ac:dyDescent="0.25">
      <c r="A22" s="11"/>
      <c r="B22" s="13" t="s">
        <v>31</v>
      </c>
      <c r="C22" s="14">
        <v>6498050913</v>
      </c>
      <c r="D22" s="14">
        <v>0</v>
      </c>
    </row>
    <row r="23" spans="1:4" ht="12" x14ac:dyDescent="0.25">
      <c r="A23" s="11"/>
      <c r="B23" s="13" t="s">
        <v>32</v>
      </c>
      <c r="C23" s="14">
        <v>0</v>
      </c>
      <c r="D23" s="14">
        <v>0</v>
      </c>
    </row>
    <row r="24" spans="1:4" ht="12" x14ac:dyDescent="0.25">
      <c r="A24" s="11"/>
      <c r="B24" s="13" t="s">
        <v>33</v>
      </c>
      <c r="C24" s="14">
        <v>41549878330</v>
      </c>
      <c r="D24" s="15">
        <v>987558665</v>
      </c>
    </row>
    <row r="25" spans="1:4" ht="12" x14ac:dyDescent="0.25">
      <c r="A25" s="11"/>
      <c r="B25" s="13" t="s">
        <v>34</v>
      </c>
      <c r="C25" s="14">
        <v>0</v>
      </c>
      <c r="D25" s="15">
        <v>-670000000</v>
      </c>
    </row>
    <row r="26" spans="1:4" ht="12" x14ac:dyDescent="0.25">
      <c r="A26" s="11" t="s">
        <v>35</v>
      </c>
      <c r="B26" s="16" t="s">
        <v>36</v>
      </c>
      <c r="C26" s="10">
        <v>81206358651</v>
      </c>
      <c r="D26" s="12">
        <v>144433690</v>
      </c>
    </row>
    <row r="27" spans="1:4" ht="12" x14ac:dyDescent="0.25">
      <c r="A27" s="11"/>
      <c r="B27" s="20" t="s">
        <v>37</v>
      </c>
      <c r="C27" s="14">
        <v>67603512973</v>
      </c>
      <c r="D27" s="15">
        <v>646596085</v>
      </c>
    </row>
    <row r="28" spans="1:4" ht="15" customHeight="1" x14ac:dyDescent="0.25">
      <c r="A28" s="21" t="s">
        <v>38</v>
      </c>
      <c r="B28" s="22"/>
      <c r="C28" s="23">
        <f>C3+C4+C9+C10+C11+C15+C16+C19+C20+C26</f>
        <v>1113924417909</v>
      </c>
      <c r="D28" s="24">
        <f>D3+D4+D9+D10+D11+D15+D16+D19+D20+D26</f>
        <v>20150291916</v>
      </c>
    </row>
    <row r="29" spans="1:4" ht="24" customHeight="1" x14ac:dyDescent="0.2">
      <c r="A29" s="25" t="s">
        <v>39</v>
      </c>
      <c r="B29" s="4"/>
      <c r="C29" s="26" t="str">
        <f>C2</f>
        <v>Balance at 31/03/2026</v>
      </c>
      <c r="D29" s="6" t="s">
        <v>2</v>
      </c>
    </row>
    <row r="30" spans="1:4" ht="12" x14ac:dyDescent="0.25">
      <c r="A30" s="11" t="s">
        <v>3</v>
      </c>
      <c r="B30" s="16" t="s">
        <v>40</v>
      </c>
      <c r="C30" s="10">
        <v>234968585280</v>
      </c>
      <c r="D30" s="12">
        <v>1342509520</v>
      </c>
    </row>
    <row r="31" spans="1:4" ht="24" x14ac:dyDescent="0.25">
      <c r="A31" s="18" t="s">
        <v>5</v>
      </c>
      <c r="B31" s="19" t="s">
        <v>41</v>
      </c>
      <c r="C31" s="10">
        <v>90639667469</v>
      </c>
      <c r="D31" s="12">
        <v>-4075988589</v>
      </c>
    </row>
    <row r="32" spans="1:4" ht="12" x14ac:dyDescent="0.25">
      <c r="A32" s="11"/>
      <c r="B32" s="13" t="s">
        <v>42</v>
      </c>
      <c r="C32" s="14">
        <v>21468315594</v>
      </c>
      <c r="D32" s="15">
        <v>2076554042</v>
      </c>
    </row>
    <row r="33" spans="1:4" ht="12" x14ac:dyDescent="0.25">
      <c r="A33" s="11"/>
      <c r="B33" s="13" t="s">
        <v>43</v>
      </c>
      <c r="C33" s="14">
        <v>69171351875</v>
      </c>
      <c r="D33" s="15">
        <v>-6152542631</v>
      </c>
    </row>
    <row r="34" spans="1:4" ht="12" x14ac:dyDescent="0.25">
      <c r="A34" s="11"/>
      <c r="B34" s="13" t="s">
        <v>44</v>
      </c>
      <c r="C34" s="14">
        <v>0</v>
      </c>
      <c r="D34" s="14">
        <v>0</v>
      </c>
    </row>
    <row r="35" spans="1:4" ht="12" x14ac:dyDescent="0.25">
      <c r="A35" s="11" t="s">
        <v>11</v>
      </c>
      <c r="B35" s="27" t="s">
        <v>45</v>
      </c>
      <c r="C35" s="10">
        <v>201067784</v>
      </c>
      <c r="D35" s="12">
        <v>177904038</v>
      </c>
    </row>
    <row r="36" spans="1:4" ht="12" x14ac:dyDescent="0.25">
      <c r="A36" s="11" t="s">
        <v>13</v>
      </c>
      <c r="B36" s="16" t="s">
        <v>46</v>
      </c>
      <c r="C36" s="10">
        <v>26847446685</v>
      </c>
      <c r="D36" s="12">
        <v>7011752167</v>
      </c>
    </row>
    <row r="37" spans="1:4" ht="12" x14ac:dyDescent="0.25">
      <c r="A37" s="11"/>
      <c r="B37" s="13" t="s">
        <v>47</v>
      </c>
      <c r="C37" s="14">
        <v>5323725341</v>
      </c>
      <c r="D37" s="15">
        <v>156589698</v>
      </c>
    </row>
    <row r="38" spans="1:4" ht="12" x14ac:dyDescent="0.25">
      <c r="A38" s="11"/>
      <c r="B38" s="13" t="s">
        <v>48</v>
      </c>
      <c r="C38" s="14">
        <v>21523721344</v>
      </c>
      <c r="D38" s="15">
        <v>6855162469</v>
      </c>
    </row>
    <row r="39" spans="1:4" ht="12" x14ac:dyDescent="0.25">
      <c r="A39" s="11" t="s">
        <v>15</v>
      </c>
      <c r="B39" s="16" t="s">
        <v>49</v>
      </c>
      <c r="C39" s="10">
        <v>5370986452</v>
      </c>
      <c r="D39" s="12">
        <v>-15694073</v>
      </c>
    </row>
    <row r="40" spans="1:4" ht="12" x14ac:dyDescent="0.25">
      <c r="A40" s="11" t="s">
        <v>20</v>
      </c>
      <c r="B40" s="16" t="s">
        <v>50</v>
      </c>
      <c r="C40" s="10">
        <v>1191315821</v>
      </c>
      <c r="D40" s="12">
        <v>70747979</v>
      </c>
    </row>
    <row r="41" spans="1:4" ht="12" x14ac:dyDescent="0.25">
      <c r="A41" s="11" t="s">
        <v>22</v>
      </c>
      <c r="B41" s="16" t="s">
        <v>51</v>
      </c>
      <c r="C41" s="10">
        <v>2927677</v>
      </c>
      <c r="D41" s="12">
        <v>69968</v>
      </c>
    </row>
    <row r="42" spans="1:4" ht="12" x14ac:dyDescent="0.25">
      <c r="A42" s="11"/>
      <c r="B42" s="13" t="s">
        <v>9</v>
      </c>
      <c r="C42" s="14">
        <v>2927677</v>
      </c>
      <c r="D42" s="15">
        <v>69968</v>
      </c>
    </row>
    <row r="43" spans="1:4" ht="12" x14ac:dyDescent="0.25">
      <c r="A43" s="11"/>
      <c r="B43" s="13" t="s">
        <v>44</v>
      </c>
      <c r="C43" s="14">
        <v>0</v>
      </c>
      <c r="D43" s="14">
        <v>0</v>
      </c>
    </row>
    <row r="44" spans="1:4" ht="12" x14ac:dyDescent="0.25">
      <c r="A44" s="11" t="s">
        <v>26</v>
      </c>
      <c r="B44" s="16" t="s">
        <v>52</v>
      </c>
      <c r="C44" s="10">
        <v>24837265607</v>
      </c>
      <c r="D44" s="14">
        <v>336320455</v>
      </c>
    </row>
    <row r="45" spans="1:4" ht="12" x14ac:dyDescent="0.25">
      <c r="A45" s="11" t="s">
        <v>28</v>
      </c>
      <c r="B45" s="16" t="s">
        <v>53</v>
      </c>
      <c r="C45" s="10">
        <v>356661963396</v>
      </c>
      <c r="D45" s="12">
        <v>-11437427341</v>
      </c>
    </row>
    <row r="46" spans="1:4" ht="12" x14ac:dyDescent="0.25">
      <c r="A46" s="11"/>
      <c r="B46" s="13" t="s">
        <v>54</v>
      </c>
      <c r="C46" s="14">
        <v>356661963396</v>
      </c>
      <c r="D46" s="15">
        <v>-11437427341</v>
      </c>
    </row>
    <row r="47" spans="1:4" ht="12" x14ac:dyDescent="0.25">
      <c r="A47" s="11"/>
      <c r="B47" s="13" t="s">
        <v>55</v>
      </c>
      <c r="C47" s="14">
        <v>0</v>
      </c>
      <c r="D47" s="14">
        <v>0</v>
      </c>
    </row>
    <row r="48" spans="1:4" ht="12" x14ac:dyDescent="0.25">
      <c r="A48" s="11"/>
      <c r="B48" s="13" t="s">
        <v>56</v>
      </c>
      <c r="C48" s="14">
        <v>0</v>
      </c>
      <c r="D48" s="14">
        <v>0</v>
      </c>
    </row>
    <row r="49" spans="1:6" ht="12" x14ac:dyDescent="0.25">
      <c r="A49" s="11" t="s">
        <v>35</v>
      </c>
      <c r="B49" s="16" t="s">
        <v>57</v>
      </c>
      <c r="C49" s="10">
        <v>38282106229</v>
      </c>
      <c r="D49" s="12">
        <v>-15397681</v>
      </c>
    </row>
    <row r="50" spans="1:6" ht="12" x14ac:dyDescent="0.25">
      <c r="A50" s="11" t="s">
        <v>58</v>
      </c>
      <c r="B50" s="16" t="s">
        <v>59</v>
      </c>
      <c r="C50" s="10">
        <v>308616999769</v>
      </c>
      <c r="D50" s="10">
        <v>26755495473</v>
      </c>
    </row>
    <row r="51" spans="1:6" ht="12" x14ac:dyDescent="0.25">
      <c r="A51" s="11" t="s">
        <v>60</v>
      </c>
      <c r="B51" s="16" t="s">
        <v>61</v>
      </c>
      <c r="C51" s="10">
        <v>26304085739</v>
      </c>
      <c r="D51" s="10">
        <v>0</v>
      </c>
    </row>
    <row r="52" spans="1:6" ht="12" x14ac:dyDescent="0.25">
      <c r="A52" s="11"/>
      <c r="B52" s="13" t="s">
        <v>62</v>
      </c>
      <c r="C52" s="14">
        <v>7500000000</v>
      </c>
      <c r="D52" s="14">
        <v>0</v>
      </c>
    </row>
    <row r="53" spans="1:6" ht="12" x14ac:dyDescent="0.25">
      <c r="A53" s="11"/>
      <c r="B53" s="13" t="s">
        <v>63</v>
      </c>
      <c r="C53" s="14">
        <v>11064574818</v>
      </c>
      <c r="D53" s="14">
        <v>0</v>
      </c>
    </row>
    <row r="54" spans="1:6" ht="12" x14ac:dyDescent="0.25">
      <c r="A54" s="11"/>
      <c r="B54" s="13" t="s">
        <v>64</v>
      </c>
      <c r="C54" s="14">
        <v>7739510921</v>
      </c>
      <c r="D54" s="14">
        <v>0</v>
      </c>
    </row>
    <row r="55" spans="1:6" ht="15" customHeight="1" x14ac:dyDescent="0.25">
      <c r="A55" s="21" t="s">
        <v>65</v>
      </c>
      <c r="B55" s="22"/>
      <c r="C55" s="23">
        <f>C30+C31+C35+C36+C39+C40+C41+C44+C45+C49+C50+C51+1</f>
        <v>1113924417909</v>
      </c>
      <c r="D55" s="24">
        <f>D30+D31+D35+D36+D39+D40+D41+D44+D45+D49+D50+D51</f>
        <v>20150291916</v>
      </c>
    </row>
    <row r="56" spans="1:6" ht="12" customHeight="1" x14ac:dyDescent="0.2"/>
    <row r="57" spans="1:6" ht="12" customHeight="1" x14ac:dyDescent="0.3">
      <c r="A57" s="28"/>
      <c r="B57" s="29"/>
    </row>
    <row r="58" spans="1:6" ht="12" customHeight="1" x14ac:dyDescent="0.3">
      <c r="A58" s="28"/>
      <c r="B58" s="30"/>
      <c r="C58" s="30"/>
      <c r="D58" s="30"/>
      <c r="E58" s="30"/>
      <c r="F58" s="30"/>
    </row>
    <row r="59" spans="1:6" ht="12" customHeight="1" x14ac:dyDescent="0.2"/>
    <row r="60" spans="1:6" ht="12" customHeight="1" x14ac:dyDescent="0.25">
      <c r="A60" s="31"/>
    </row>
    <row r="61" spans="1:6" ht="13.2" x14ac:dyDescent="0.25">
      <c r="A61" s="31"/>
    </row>
  </sheetData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ENG</vt:lpstr>
    </vt:vector>
  </TitlesOfParts>
  <Company>Banca d'Italia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Risi</dc:creator>
  <cp:lastModifiedBy>Sara Risi</cp:lastModifiedBy>
  <dcterms:created xsi:type="dcterms:W3CDTF">2026-05-11T07:30:08Z</dcterms:created>
  <dcterms:modified xsi:type="dcterms:W3CDTF">2026-05-11T07:31:24Z</dcterms:modified>
</cp:coreProperties>
</file>