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52" yWindow="240" windowWidth="20232" windowHeight="5412" tabRatio="727" firstSheet="1" activeTab="2"/>
  </bookViews>
  <sheets>
    <sheet name="Disclaimer" sheetId="5" r:id="rId1"/>
    <sheet name="TOC" sheetId="12" r:id="rId2"/>
    <sheet name="Fig.1" sheetId="4" r:id="rId3"/>
    <sheet name="T1" sheetId="6" r:id="rId4"/>
    <sheet name="T2" sheetId="28" r:id="rId5"/>
    <sheet name="T3" sheetId="7" r:id="rId6"/>
    <sheet name="T4" sheetId="8" r:id="rId7"/>
    <sheet name="TA1" sheetId="10" r:id="rId8"/>
    <sheet name="TA2" sheetId="11" r:id="rId9"/>
    <sheet name="TA3" sheetId="13" r:id="rId10"/>
    <sheet name="TA4" sheetId="14" r:id="rId11"/>
    <sheet name="TA5" sheetId="15" r:id="rId12"/>
    <sheet name="TA6" sheetId="16" r:id="rId13"/>
    <sheet name="TA7" sheetId="23" r:id="rId14"/>
    <sheet name="TA8" sheetId="24" r:id="rId15"/>
    <sheet name="TA9" sheetId="25" r:id="rId16"/>
    <sheet name="TA10" sheetId="26" r:id="rId17"/>
    <sheet name="TA11" sheetId="17" r:id="rId18"/>
    <sheet name="TA12" sheetId="18" r:id="rId19"/>
    <sheet name="TA13" sheetId="19" r:id="rId20"/>
    <sheet name="TA14" sheetId="20" r:id="rId21"/>
    <sheet name="TA15" sheetId="21" r:id="rId22"/>
  </sheets>
  <definedNames>
    <definedName name="_xlnm.Print_Area" localSheetId="2">Fig.1!$B$1:$Y$45</definedName>
    <definedName name="_xlnm.Print_Area" localSheetId="4">'T2'!$B$2:$G$42</definedName>
    <definedName name="_xlnm.Print_Area" localSheetId="5">'T3'!$B$2:$J$27</definedName>
    <definedName name="_xlnm.Print_Area" localSheetId="18">'TA12'!$B$1:$I$15</definedName>
    <definedName name="_xlnm.Print_Area" localSheetId="21">'TA15'!$B$1:$G$24</definedName>
    <definedName name="_xlnm.Print_Area" localSheetId="1">TOC!$A$2:$B$18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G17" i="7" l="1"/>
  <c r="I19" i="6" l="1"/>
  <c r="I18" i="6"/>
  <c r="I17" i="6"/>
  <c r="I16" i="6"/>
  <c r="I15" i="6"/>
  <c r="I14" i="6"/>
  <c r="I13" i="6"/>
  <c r="I12" i="6"/>
  <c r="I11" i="6"/>
  <c r="I10" i="6"/>
  <c r="I9" i="6"/>
  <c r="F19" i="6"/>
  <c r="F18" i="6"/>
  <c r="F17" i="6"/>
  <c r="F16" i="6"/>
  <c r="F15" i="6"/>
  <c r="F14" i="6"/>
  <c r="F13" i="6"/>
  <c r="F12" i="6"/>
  <c r="F11" i="6"/>
  <c r="F10" i="6"/>
  <c r="F9" i="6"/>
  <c r="G19" i="6"/>
  <c r="G18" i="6"/>
  <c r="G17" i="6"/>
  <c r="G16" i="6"/>
  <c r="G15" i="6"/>
  <c r="G14" i="6"/>
  <c r="G13" i="6"/>
  <c r="G12" i="6"/>
  <c r="G11" i="6"/>
  <c r="G10" i="6"/>
  <c r="G9" i="6"/>
  <c r="J19" i="6"/>
  <c r="J18" i="6"/>
  <c r="J17" i="6"/>
  <c r="J16" i="6"/>
  <c r="J15" i="6"/>
  <c r="J14" i="6"/>
  <c r="J13" i="6"/>
  <c r="J12" i="6"/>
  <c r="J11" i="6"/>
  <c r="J10" i="6"/>
  <c r="J9" i="6"/>
  <c r="H17" i="7" l="1"/>
  <c r="I17" i="7"/>
  <c r="J17" i="7" l="1"/>
</calcChain>
</file>

<file path=xl/sharedStrings.xml><?xml version="1.0" encoding="utf-8"?>
<sst xmlns="http://schemas.openxmlformats.org/spreadsheetml/2006/main" count="492" uniqueCount="140">
  <si>
    <t>(%)</t>
  </si>
  <si>
    <t>(€/mln)</t>
  </si>
  <si>
    <t>TA1</t>
  </si>
  <si>
    <t>TA2</t>
  </si>
  <si>
    <t>TA3</t>
  </si>
  <si>
    <t>TA4</t>
  </si>
  <si>
    <t>TA5</t>
  </si>
  <si>
    <t>TA6</t>
  </si>
  <si>
    <t>TA7</t>
  </si>
  <si>
    <t>TA9</t>
  </si>
  <si>
    <t>TA11</t>
  </si>
  <si>
    <t>TA12</t>
  </si>
  <si>
    <t>T1</t>
  </si>
  <si>
    <t>T2</t>
  </si>
  <si>
    <t>T3</t>
  </si>
  <si>
    <t>TA10</t>
  </si>
  <si>
    <t>Fig.1</t>
  </si>
  <si>
    <t>TA8</t>
  </si>
  <si>
    <t>TA13</t>
  </si>
  <si>
    <t>TA14</t>
  </si>
  <si>
    <t>TA15</t>
  </si>
  <si>
    <t xml:space="preserve"> (%)</t>
  </si>
  <si>
    <t>T4</t>
  </si>
  <si>
    <t xml:space="preserve">The following tables contain the main data used to prepare the Note, broken down into greater detail than the tables in the text. 
For a description of the methodology used to calculate the  recovery rate estimates, please refer to the Methodological Appendix in F. Ciocchetta, F.M. Conti, R. De Luca,  I. Guida, A.  Rendina and G. Santini,  ‘Bad loan recovery rates’, Banca d’Italia, Notes on Financial and Stability and Supervision, No. 7, January 2017.  As already explained in the Methodological Appendix, the amounts of bad loans sold on the market reported in the Note may not correspond to figures reported in other Bank of Italy publications. </t>
  </si>
  <si>
    <t>Disclaimer</t>
  </si>
  <si>
    <t>Positions sold to third parties</t>
  </si>
  <si>
    <t>Positions not sold</t>
  </si>
  <si>
    <t>Total</t>
  </si>
  <si>
    <t>Year of 
closure</t>
  </si>
  <si>
    <t>Amount</t>
  </si>
  <si>
    <t>Recovery rate</t>
  </si>
  <si>
    <t>Figure 1 - Bad loan recovery rate and value</t>
  </si>
  <si>
    <t>by year and type of closure</t>
  </si>
  <si>
    <t>Amount and recovery rate</t>
  </si>
  <si>
    <t>Table 1 - Recovery rate by type of closure: standard procedures or sales on the market</t>
  </si>
  <si>
    <t>(number of positions, millions of euros and per cent)</t>
  </si>
  <si>
    <t>Year of closure</t>
  </si>
  <si>
    <t>TOTAL</t>
  </si>
  <si>
    <t>of which: positions</t>
  </si>
  <si>
    <t xml:space="preserve"> not sold</t>
  </si>
  <si>
    <t>sold to third parties</t>
  </si>
  <si>
    <t>Positions closed</t>
  </si>
  <si>
    <t>Number</t>
  </si>
  <si>
    <t>Average</t>
  </si>
  <si>
    <t>Source: Based on Central Credit Register data.</t>
  </si>
  <si>
    <t>Year</t>
  </si>
  <si>
    <t>New positions</t>
  </si>
  <si>
    <t>Positions closed/ outstanding at the end of the previous year</t>
  </si>
  <si>
    <t>(by year of closure)</t>
  </si>
  <si>
    <t>(by year of classification)</t>
  </si>
  <si>
    <t>Year of classification</t>
  </si>
  <si>
    <t>within 1 year</t>
  </si>
  <si>
    <t>within 2 years</t>
  </si>
  <si>
    <t>within 3 years</t>
  </si>
  <si>
    <t>within 4 years</t>
  </si>
  <si>
    <t>within 5 years</t>
  </si>
  <si>
    <t>within 6 years</t>
  </si>
  <si>
    <t>(per cent; by number of positions)</t>
  </si>
  <si>
    <t>Table 4 - Share of positions closed within 1, 2 … 6 years of classification as a bad loan</t>
  </si>
  <si>
    <t>Table A1 - Share of closed bad loan amounts by type of closure and collateral</t>
  </si>
  <si>
    <t>(per cent; by exposure)</t>
  </si>
  <si>
    <t>Positions sold</t>
  </si>
  <si>
    <r>
      <t xml:space="preserve">Positions </t>
    </r>
    <r>
      <rPr>
        <b/>
        <u/>
        <sz val="9"/>
        <color rgb="FF000000"/>
        <rFont val="Calibri"/>
        <family val="2"/>
        <scheme val="minor"/>
      </rPr>
      <t>not</t>
    </r>
    <r>
      <rPr>
        <b/>
        <sz val="9"/>
        <color rgb="FF000000"/>
        <rFont val="Calibri"/>
        <family val="2"/>
        <scheme val="minor"/>
      </rPr>
      <t xml:space="preserve"> sold</t>
    </r>
  </si>
  <si>
    <t>Total positions closed</t>
  </si>
  <si>
    <t>Secured by collateral</t>
  </si>
  <si>
    <t>Unsecured</t>
  </si>
  <si>
    <t>Figure 1 - Bad loan recovery rate and value by year and type of closure</t>
  </si>
  <si>
    <t>Table A2 - Recovery rates: collateral and type of closure</t>
  </si>
  <si>
    <t>(per cent)</t>
  </si>
  <si>
    <t xml:space="preserve">of which: </t>
  </si>
  <si>
    <t>secured by collateral</t>
  </si>
  <si>
    <t>unsecured</t>
  </si>
  <si>
    <t>Table A3 - Recovery rates by type of guarantee: positions secured by collateral vs other positions</t>
  </si>
  <si>
    <t>Table A4 - Recovery rates by type of debtor</t>
  </si>
  <si>
    <t>firms</t>
  </si>
  <si>
    <t>households</t>
  </si>
  <si>
    <t xml:space="preserve">Table A5 - Households: total recovery rates for positions secured by collateral and sold to third parties </t>
  </si>
  <si>
    <t>TOTAL HOUSEHOLDS</t>
  </si>
  <si>
    <t xml:space="preserve">
secured by collateral
</t>
  </si>
  <si>
    <t xml:space="preserve">Table A6 - Non-financial firms: total recovery rates for positions secured by collateral and sold to third parties </t>
  </si>
  <si>
    <t>TOTAL NON-FINANCIAL FIRMS</t>
  </si>
  <si>
    <t>Tav. A7 - Households: total recovery rates for positions not sold: secured vs unsecured</t>
  </si>
  <si>
    <t>HOUSEHOLDS
positions not sold</t>
  </si>
  <si>
    <t>Tav. A8 - Non-financial firms: total recovery rates for positions not sold:  secured vs unsecured</t>
  </si>
  <si>
    <t>NON-FINANCIAL FIRMS
positions not sold</t>
  </si>
  <si>
    <t>Tav. A9 - Households: total recovery rates for positions sold to third parties: secured vs unsecured</t>
  </si>
  <si>
    <t>HOUSEHOLDS
positions sold to third parties</t>
  </si>
  <si>
    <t xml:space="preserve">Tav. A10 - Non-financial firms: total recovery rates for positions sold to third parties: secured vs unsecured </t>
  </si>
  <si>
    <t>NON-FINANCIAL FIRMS
positions sold to third parties</t>
  </si>
  <si>
    <t xml:space="preserve">Table A11 - Recovery rates by age of closed bad loan positions </t>
  </si>
  <si>
    <t>of which: secured by collateral</t>
  </si>
  <si>
    <t>of which: unsecured</t>
  </si>
  <si>
    <t>of which: firms</t>
  </si>
  <si>
    <t>of which: households</t>
  </si>
  <si>
    <t>&lt; 1 year</t>
  </si>
  <si>
    <t xml:space="preserve"> &gt; 6 years</t>
  </si>
  <si>
    <t>1 - 2 years</t>
  </si>
  <si>
    <t>2 - 3 years</t>
  </si>
  <si>
    <t>3 - 4 years</t>
  </si>
  <si>
    <t>4 - 5 years</t>
  </si>
  <si>
    <t>5 - 6 years</t>
  </si>
  <si>
    <t xml:space="preserve">Table A12 - Recovery rates by age of closed bad loan positions not sold </t>
  </si>
  <si>
    <t>Vintage</t>
  </si>
  <si>
    <r>
      <t>≤ 2 years</t>
    </r>
    <r>
      <rPr>
        <i/>
        <vertAlign val="superscript"/>
        <sz val="9"/>
        <rFont val="Calibri"/>
        <family val="2"/>
        <scheme val="minor"/>
      </rPr>
      <t>2</t>
    </r>
  </si>
  <si>
    <t>Positions outstanding in each year</t>
  </si>
  <si>
    <t>(per cent;  by exposure)</t>
  </si>
  <si>
    <t>Table A14 - Share of closed and outstanding positions per year: secured vs unsecured</t>
  </si>
  <si>
    <t>Table A15 - Share of closed and open exposures to households and firms per year</t>
  </si>
  <si>
    <t>Households</t>
  </si>
  <si>
    <t>Firms</t>
  </si>
  <si>
    <t>Table A13 - Share of closed and outstanding positions per year by vintage</t>
  </si>
  <si>
    <t>Table A7 - Households: total recovery rates for positions not sold: secured versus unsecured</t>
  </si>
  <si>
    <t>Table A8 - Non-financial firms: total recovery rates for positions not sold: secured vs unsecured</t>
  </si>
  <si>
    <t>Table A9 - Households: total recovery rates for positions sold: secured vs unsecured</t>
  </si>
  <si>
    <t>Table A10 - Non-financial firms: total recovery rates for positions sold to third parties: secured vs unsecured</t>
  </si>
  <si>
    <t>(millions of euros and per cent)</t>
  </si>
  <si>
    <r>
      <rPr>
        <sz val="9"/>
        <color rgb="FF000000"/>
        <rFont val="Calibri"/>
        <family val="2"/>
        <scheme val="minor"/>
      </rPr>
      <t xml:space="preserve">Vintage </t>
    </r>
    <r>
      <rPr>
        <vertAlign val="superscript"/>
        <sz val="9"/>
        <color rgb="FF000000"/>
        <rFont val="Calibri"/>
        <family val="2"/>
        <scheme val="minor"/>
      </rPr>
      <t>1</t>
    </r>
  </si>
  <si>
    <t>0-2 years</t>
  </si>
  <si>
    <t>3-5 years</t>
  </si>
  <si>
    <t>&gt;5 years</t>
  </si>
  <si>
    <t xml:space="preserve">Source: Based on Central Credit Register data. </t>
  </si>
  <si>
    <t>Table A11 - Recovery rates by age of closed bad loan positions</t>
  </si>
  <si>
    <r>
      <t>Recovery time</t>
    </r>
    <r>
      <rPr>
        <vertAlign val="superscript"/>
        <sz val="9"/>
        <color rgb="FF000000"/>
        <rFont val="Calibri"/>
        <family val="2"/>
        <scheme val="minor"/>
      </rPr>
      <t>1</t>
    </r>
  </si>
  <si>
    <t>Table A12 - Recovery rates by age of closed bad loan positions not sold</t>
  </si>
  <si>
    <t>Source: Based on Central Credit Register data. 
(1) The distribution of the closed positions by vintage cluster is determined by rounding the values of the recovery times (time taken to close the position) to the nearest integer year, e.g. the '3-5 years' cluster includes all the positions whose recovery time was between 2.5 and 5.5 years.</t>
  </si>
  <si>
    <t>Source: Based on Central Credit Register data. 
(1) The distribuition of closed positions by vintage is determined by rounding the values of the recovery time (time taken to close the position) to the nearest integer year, e.g. '2-3 years' cluster includes all the positions whose recovery time was between 1.5 and 2.5 years.</t>
  </si>
  <si>
    <t>(annual data; numbers, amounts in millions of euros and per cent)</t>
  </si>
  <si>
    <r>
      <t>≥ 5 years</t>
    </r>
    <r>
      <rPr>
        <i/>
        <vertAlign val="superscript"/>
        <sz val="9"/>
        <rFont val="Calibri"/>
        <family val="2"/>
        <scheme val="minor"/>
      </rPr>
      <t>2</t>
    </r>
  </si>
  <si>
    <t>Source: Based on Central Credit Register data.
(1) 2018 data on the positions outstanding are partly impacted by the transfer of bad loans to publicly owned companies. 2018 data on the number of new positions has been updated compared to what was reported in the Note on Financial Stability and Supervision No. 18.</t>
  </si>
  <si>
    <t>Source: Based on Central Credit Register data.
(1) Ratio of the value of closed (or outstanding) positions by vintage to the total of closed or outstanding positions each year. Data are reported as of 2011, the first year in which exposures older than 5 years can be observed. 
(2)  The distribution of the positions by vintage cluster is based on the rounding to the closest integer year: '≤ 2 years' class includes all the exposures between 0 and 2.5 years; '≥  5 years' class includes exposures of more than 5.5 years.</t>
  </si>
  <si>
    <t>(per cent and amounts in in millions of euros)</t>
  </si>
  <si>
    <t>Table 3 - Number and amount of bad loan positions closed and outstanding</t>
  </si>
  <si>
    <t>Table 2 - Recovery rates for positions not sold by vintage of classification as bad loans and by type of guarantee</t>
  </si>
  <si>
    <t>Table 2 - Recovery rates for positions not sold 
by vintage of classification as bad loans and by type of guarantee</t>
  </si>
  <si>
    <r>
      <t xml:space="preserve">Table 3 - Number and amount of bad loan positions closed and outstanding </t>
    </r>
    <r>
      <rPr>
        <b/>
        <vertAlign val="superscript"/>
        <sz val="12"/>
        <color theme="1"/>
        <rFont val="Calibri"/>
        <family val="2"/>
        <scheme val="minor"/>
      </rPr>
      <t>(1)</t>
    </r>
  </si>
  <si>
    <r>
      <t>Recovery time</t>
    </r>
    <r>
      <rPr>
        <vertAlign val="superscript"/>
        <sz val="9"/>
        <color rgb="FF000000"/>
        <rFont val="Calibri"/>
        <family val="2"/>
        <scheme val="minor"/>
      </rPr>
      <t>(1)</t>
    </r>
  </si>
  <si>
    <t>Positions outstanding at the end of the previous year</t>
  </si>
  <si>
    <r>
      <t xml:space="preserve">Table A13 - Share of closed and outstanding positions per year by vintage </t>
    </r>
    <r>
      <rPr>
        <vertAlign val="superscript"/>
        <sz val="12"/>
        <color theme="1"/>
        <rFont val="Calibri"/>
        <family val="2"/>
        <scheme val="minor"/>
      </rPr>
      <t>(1) (2)</t>
    </r>
  </si>
  <si>
    <t>Source: Based on Central Credit Register data.
(1) The distribuiton of the positions closed closed within 1, 2 … 6 years of classification as a bad loan by vintage cluster is calculated by converting the recovery time needed to close the position into the nearest integer year (e.g. cluster ‘within 1 year’ includes all the positions that have been closed within 1.5 years of classification as a bad loan; the cluster ‘within 2 years’ includes all the positions that have been closed within 2.5 years of classification as a bad loan).</t>
  </si>
  <si>
    <r>
      <t xml:space="preserve">Statistical Appendix to </t>
    </r>
    <r>
      <rPr>
        <b/>
        <i/>
        <sz val="14"/>
        <rFont val="Calibri"/>
        <family val="2"/>
        <scheme val="minor"/>
      </rPr>
      <t>Notes on Financial Stability and Supervision</t>
    </r>
    <r>
      <rPr>
        <b/>
        <sz val="14"/>
        <rFont val="Calibri"/>
        <family val="2"/>
        <scheme val="minor"/>
      </rPr>
      <t>, No. 43 - Bad Loan Recovery Rates in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</si>
</sst>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
    <numFmt numFmtId="165" formatCode="0.0%"/>
    <numFmt numFmtId="166" formatCode="#,##0.0"/>
    <numFmt numFmtId="167" formatCode="0.0"/>
    <numFmt numFmtId="168" formatCode="_-* #,##0_-;\-* #,##0_-;_-* &quot;-&quot;??_-;_-@_-"/>
    <numFmt numFmtId="169" formatCode="_-* #,##0.000_-;\-* #,##0.000_-;_-* &quot;-&quot;??_-;_-@_-"/>
  </numFmts>
  <fonts count="4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0"/>
      <color theme="1"/>
      <name val="Calibri"/>
      <family val="2"/>
      <scheme val="minor"/>
    </font>
    <font>
      <sz val="11"/>
      <color rgb="FF000000"/>
      <name val="Calibri"/>
      <family val="2"/>
      <scheme val="minor"/>
    </font>
    <font>
      <b/>
      <sz val="9"/>
      <color rgb="FF000000"/>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sz val="9"/>
      <color rgb="FF000000"/>
      <name val="Calibri Light"/>
      <family val="2"/>
    </font>
    <font>
      <b/>
      <sz val="9"/>
      <color rgb="FF000000"/>
      <name val="Calibri Light"/>
      <family val="2"/>
    </font>
    <font>
      <b/>
      <sz val="11"/>
      <color rgb="FF000000"/>
      <name val="Calibri"/>
      <family val="2"/>
      <scheme val="minor"/>
    </font>
    <font>
      <i/>
      <sz val="11"/>
      <name val="Calibri"/>
      <family val="2"/>
      <scheme val="minor"/>
    </font>
    <font>
      <sz val="1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i/>
      <sz val="11"/>
      <color theme="1"/>
      <name val="Calibri"/>
      <family val="2"/>
      <scheme val="minor"/>
    </font>
    <font>
      <b/>
      <i/>
      <sz val="12"/>
      <color theme="1"/>
      <name val="Calibri"/>
      <family val="2"/>
      <scheme val="minor"/>
    </font>
    <font>
      <u/>
      <sz val="11"/>
      <color theme="10"/>
      <name val="Calibri"/>
      <family val="2"/>
      <scheme val="minor"/>
    </font>
    <font>
      <b/>
      <sz val="14"/>
      <name val="Calibri"/>
      <family val="2"/>
      <scheme val="minor"/>
    </font>
    <font>
      <b/>
      <sz val="9"/>
      <color theme="1"/>
      <name val="Calibri"/>
      <family val="2"/>
      <scheme val="minor"/>
    </font>
    <font>
      <b/>
      <i/>
      <sz val="11"/>
      <color theme="1"/>
      <name val="Calibri"/>
      <family val="2"/>
      <scheme val="minor"/>
    </font>
    <font>
      <sz val="11"/>
      <color theme="2" tint="-0.24994659260841701"/>
      <name val="Calibri"/>
      <family val="2"/>
      <scheme val="minor"/>
    </font>
    <font>
      <sz val="11"/>
      <color theme="2" tint="-0.249977111117893"/>
      <name val="Calibri"/>
      <family val="2"/>
      <scheme val="minor"/>
    </font>
    <font>
      <b/>
      <sz val="9"/>
      <color theme="2" tint="-0.249977111117893"/>
      <name val="Calibri Light"/>
      <family val="2"/>
    </font>
    <font>
      <sz val="9"/>
      <color theme="2" tint="-0.249977111117893"/>
      <name val="Calibri Light"/>
      <family val="2"/>
    </font>
    <font>
      <sz val="9"/>
      <color theme="2" tint="-0.249977111117893"/>
      <name val="Calibri"/>
      <family val="2"/>
      <scheme val="minor"/>
    </font>
    <font>
      <b/>
      <sz val="9"/>
      <color theme="2" tint="-0.249977111117893"/>
      <name val="Calibri"/>
      <family val="2"/>
      <scheme val="minor"/>
    </font>
    <font>
      <b/>
      <sz val="10"/>
      <color theme="2" tint="-0.249977111117893"/>
      <name val="Calibri"/>
      <family val="2"/>
      <scheme val="minor"/>
    </font>
    <font>
      <sz val="10"/>
      <color theme="2" tint="-0.249977111117893"/>
      <name val="Calibri"/>
      <family val="2"/>
      <scheme val="minor"/>
    </font>
    <font>
      <b/>
      <sz val="11"/>
      <color rgb="FFFF0000"/>
      <name val="Calibri"/>
      <family val="2"/>
      <scheme val="minor"/>
    </font>
    <font>
      <sz val="11"/>
      <color rgb="FFFF0000"/>
      <name val="Calibri"/>
      <family val="2"/>
      <scheme val="minor"/>
    </font>
    <font>
      <sz val="9"/>
      <name val="Calibri"/>
      <family val="2"/>
      <scheme val="minor"/>
    </font>
    <font>
      <vertAlign val="superscript"/>
      <sz val="9"/>
      <color rgb="FF000000"/>
      <name val="Calibri"/>
      <family val="2"/>
      <scheme val="minor"/>
    </font>
    <font>
      <i/>
      <sz val="9"/>
      <name val="Calibri"/>
      <family val="2"/>
      <scheme val="minor"/>
    </font>
    <font>
      <i/>
      <vertAlign val="superscript"/>
      <sz val="9"/>
      <name val="Calibri"/>
      <family val="2"/>
      <scheme val="minor"/>
    </font>
    <font>
      <b/>
      <i/>
      <sz val="14"/>
      <name val="Calibri"/>
      <family val="2"/>
      <scheme val="minor"/>
    </font>
    <font>
      <b/>
      <u/>
      <sz val="9"/>
      <color rgb="FF000000"/>
      <name val="Calibri"/>
      <family val="2"/>
      <scheme val="minor"/>
    </font>
    <font>
      <sz val="11"/>
      <color rgb="FFC00000"/>
      <name val="Calibri"/>
      <family val="2"/>
      <scheme val="minor"/>
    </font>
    <font>
      <b/>
      <vertAlign val="superscript"/>
      <sz val="12"/>
      <color theme="1"/>
      <name val="Calibri"/>
      <family val="2"/>
      <scheme val="minor"/>
    </font>
    <font>
      <vertAlign val="superscript"/>
      <sz val="12"/>
      <color theme="1"/>
      <name val="Calibri"/>
      <family val="2"/>
      <scheme val="minor"/>
    </font>
  </fonts>
  <fills count="3">
    <fill>
      <patternFill patternType="none"/>
    </fill>
    <fill>
      <patternFill patternType="gray125"/>
    </fill>
    <fill>
      <patternFill patternType="solid">
        <fgColor rgb="FFFFFFFF"/>
        <bgColor indexed="64"/>
      </patternFill>
    </fill>
  </fills>
  <borders count="35">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style="medium">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right/>
      <top style="medium">
        <color rgb="FF4472C4"/>
      </top>
      <bottom/>
      <diagonal/>
    </border>
    <border>
      <left/>
      <right/>
      <top/>
      <bottom style="medium">
        <color rgb="FF4472C4"/>
      </bottom>
      <diagonal/>
    </border>
    <border>
      <left/>
      <right style="medium">
        <color rgb="FF0070C0"/>
      </right>
      <top/>
      <bottom style="medium">
        <color rgb="FF4472C4"/>
      </bottom>
      <diagonal/>
    </border>
    <border>
      <left/>
      <right style="medium">
        <color rgb="FF0070C0"/>
      </right>
      <top style="medium">
        <color rgb="FF4472C4"/>
      </top>
      <bottom/>
      <diagonal/>
    </border>
    <border>
      <left style="medium">
        <color theme="4"/>
      </left>
      <right style="medium">
        <color rgb="FF0070C0"/>
      </right>
      <top style="medium">
        <color theme="4"/>
      </top>
      <bottom/>
      <diagonal/>
    </border>
    <border>
      <left style="medium">
        <color rgb="FF0070C0"/>
      </left>
      <right/>
      <top style="medium">
        <color theme="4"/>
      </top>
      <bottom/>
      <diagonal/>
    </border>
    <border>
      <left/>
      <right/>
      <top style="medium">
        <color theme="4"/>
      </top>
      <bottom/>
      <diagonal/>
    </border>
    <border>
      <left style="medium">
        <color theme="4"/>
      </left>
      <right style="medium">
        <color rgb="FF0070C0"/>
      </right>
      <top/>
      <bottom/>
      <diagonal/>
    </border>
    <border>
      <left/>
      <right style="medium">
        <color theme="4"/>
      </right>
      <top/>
      <bottom style="medium">
        <color rgb="FF0070C0"/>
      </bottom>
      <diagonal/>
    </border>
    <border>
      <left/>
      <right style="medium">
        <color theme="4"/>
      </right>
      <top style="medium">
        <color rgb="FF0070C0"/>
      </top>
      <bottom style="medium">
        <color rgb="FF0070C0"/>
      </bottom>
      <diagonal/>
    </border>
    <border>
      <left/>
      <right style="medium">
        <color theme="4"/>
      </right>
      <top style="medium">
        <color rgb="FF0070C0"/>
      </top>
      <bottom/>
      <diagonal/>
    </border>
    <border>
      <left style="medium">
        <color theme="4"/>
      </left>
      <right style="medium">
        <color rgb="FF0070C0"/>
      </right>
      <top/>
      <bottom style="medium">
        <color rgb="FF0070C0"/>
      </bottom>
      <diagonal/>
    </border>
    <border>
      <left/>
      <right style="medium">
        <color theme="4"/>
      </right>
      <top/>
      <bottom/>
      <diagonal/>
    </border>
    <border>
      <left/>
      <right/>
      <top/>
      <bottom style="medium">
        <color theme="4"/>
      </bottom>
      <diagonal/>
    </border>
    <border>
      <left/>
      <right style="medium">
        <color theme="4"/>
      </right>
      <top/>
      <bottom style="medium">
        <color theme="4"/>
      </bottom>
      <diagonal/>
    </border>
    <border>
      <left style="medium">
        <color rgb="FF0070C0"/>
      </left>
      <right/>
      <top/>
      <bottom style="medium">
        <color rgb="FF4472C4"/>
      </bottom>
      <diagonal/>
    </border>
    <border>
      <left style="medium">
        <color rgb="FF0070C0"/>
      </left>
      <right/>
      <top style="medium">
        <color rgb="FF4472C4"/>
      </top>
      <bottom/>
      <diagonal/>
    </border>
    <border>
      <left/>
      <right style="medium">
        <color theme="4"/>
      </right>
      <top style="medium">
        <color theme="4"/>
      </top>
      <bottom/>
      <diagonal/>
    </border>
    <border>
      <left/>
      <right style="medium">
        <color theme="4"/>
      </right>
      <top/>
      <bottom style="medium">
        <color rgb="FF4472C4"/>
      </bottom>
      <diagonal/>
    </border>
  </borders>
  <cellStyleXfs count="4">
    <xf numFmtId="0" fontId="0" fillId="0" borderId="0"/>
    <xf numFmtId="9" fontId="16" fillId="0" borderId="0" applyFont="0" applyFill="0" applyBorder="0" applyAlignment="0" applyProtection="0"/>
    <xf numFmtId="0" fontId="21" fillId="0" borderId="0" applyNumberFormat="0" applyFill="0" applyBorder="0" applyAlignment="0" applyProtection="0"/>
    <xf numFmtId="43" fontId="16" fillId="0" borderId="0" applyFont="0" applyFill="0" applyBorder="0" applyAlignment="0" applyProtection="0"/>
  </cellStyleXfs>
  <cellXfs count="401">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14" fillId="0" borderId="0" xfId="0" applyFont="1" applyAlignment="1">
      <alignment vertical="center"/>
    </xf>
    <xf numFmtId="0" fontId="3" fillId="0" borderId="0" xfId="0" applyFont="1" applyAlignment="1">
      <alignment horizontal="center" vertical="center"/>
    </xf>
    <xf numFmtId="0" fontId="8" fillId="0" borderId="0" xfId="0" applyFont="1" applyFill="1" applyBorder="1" applyAlignment="1">
      <alignment horizontal="center" vertical="center"/>
    </xf>
    <xf numFmtId="0" fontId="2" fillId="0" borderId="0" xfId="0" applyFont="1" applyAlignment="1">
      <alignment horizontal="justify" vertical="center"/>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xf>
    <xf numFmtId="0" fontId="8" fillId="0" borderId="4" xfId="0" applyFont="1" applyFill="1" applyBorder="1" applyAlignment="1">
      <alignment horizontal="center" vertical="center"/>
    </xf>
    <xf numFmtId="3" fontId="8" fillId="0" borderId="5" xfId="0" applyNumberFormat="1" applyFont="1" applyFill="1" applyBorder="1" applyAlignment="1">
      <alignment horizontal="center" vertical="center"/>
    </xf>
    <xf numFmtId="3" fontId="7" fillId="0" borderId="7" xfId="0" applyNumberFormat="1" applyFont="1" applyFill="1" applyBorder="1" applyAlignment="1">
      <alignment horizontal="center" vertical="center" wrapText="1"/>
    </xf>
    <xf numFmtId="0" fontId="13" fillId="0" borderId="11" xfId="0" applyFont="1" applyFill="1" applyBorder="1" applyAlignment="1">
      <alignment horizontal="left" vertical="center"/>
    </xf>
    <xf numFmtId="3" fontId="7" fillId="0" borderId="11"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167" fontId="8" fillId="0" borderId="0" xfId="0" applyNumberFormat="1" applyFont="1" applyFill="1" applyBorder="1" applyAlignment="1">
      <alignment horizontal="center" vertical="center"/>
    </xf>
    <xf numFmtId="167" fontId="8" fillId="0" borderId="7"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0" fillId="0" borderId="0" xfId="0" applyAlignment="1">
      <alignment horizontal="centerContinuous"/>
    </xf>
    <xf numFmtId="0" fontId="3" fillId="0" borderId="0" xfId="0" applyFont="1" applyAlignment="1">
      <alignment horizontal="centerContinuous" vertical="center"/>
    </xf>
    <xf numFmtId="0" fontId="8" fillId="0" borderId="0" xfId="0" applyFont="1" applyBorder="1" applyAlignment="1">
      <alignment horizontal="center" vertical="center" wrapText="1"/>
    </xf>
    <xf numFmtId="0" fontId="8" fillId="0" borderId="4" xfId="0" applyFont="1" applyBorder="1" applyAlignment="1">
      <alignment horizontal="center" vertical="center"/>
    </xf>
    <xf numFmtId="0" fontId="7" fillId="0" borderId="10" xfId="0" applyFont="1" applyBorder="1" applyAlignment="1">
      <alignment horizontal="center"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2" fillId="0" borderId="0" xfId="0" applyFont="1" applyAlignment="1">
      <alignment horizontal="centerContinuous" vertical="center"/>
    </xf>
    <xf numFmtId="0" fontId="0" fillId="0" borderId="0" xfId="0" applyFont="1" applyAlignment="1">
      <alignment horizontal="centerContinuous"/>
    </xf>
    <xf numFmtId="0" fontId="4" fillId="0" borderId="0" xfId="0" applyFont="1" applyAlignment="1">
      <alignment horizontal="centerContinuous" vertical="center"/>
    </xf>
    <xf numFmtId="0" fontId="19" fillId="0" borderId="0" xfId="0" applyFont="1" applyAlignment="1">
      <alignment horizontal="centerContinuous"/>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5" fontId="8" fillId="0" borderId="0"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165" fontId="7" fillId="0" borderId="7" xfId="0" applyNumberFormat="1" applyFont="1" applyBorder="1" applyAlignment="1">
      <alignment horizontal="center" vertical="center"/>
    </xf>
    <xf numFmtId="165" fontId="7" fillId="0" borderId="8" xfId="0" applyNumberFormat="1" applyFont="1" applyBorder="1" applyAlignment="1">
      <alignment horizontal="center" vertical="center"/>
    </xf>
    <xf numFmtId="0" fontId="3" fillId="0" borderId="0" xfId="0" applyFont="1" applyAlignment="1">
      <alignment horizontal="centerContinuous" vertical="center" wrapText="1"/>
    </xf>
    <xf numFmtId="0" fontId="0" fillId="0" borderId="0" xfId="0" applyFill="1"/>
    <xf numFmtId="0" fontId="3" fillId="0" borderId="0" xfId="0" applyFont="1" applyFill="1" applyAlignment="1">
      <alignment horizontal="centerContinuous" vertical="center" wrapText="1"/>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20" fillId="0" borderId="0" xfId="0" applyFont="1" applyAlignment="1">
      <alignment horizontal="centerContinuous" vertical="center" wrapText="1"/>
    </xf>
    <xf numFmtId="0" fontId="0" fillId="0" borderId="0" xfId="0" applyBorder="1"/>
    <xf numFmtId="0" fontId="21" fillId="0" borderId="0" xfId="2"/>
    <xf numFmtId="0" fontId="8" fillId="0" borderId="0" xfId="0" applyFont="1" applyBorder="1" applyAlignment="1">
      <alignment horizontal="center" vertical="center"/>
    </xf>
    <xf numFmtId="167" fontId="8" fillId="0" borderId="0" xfId="0" applyNumberFormat="1" applyFont="1" applyBorder="1" applyAlignment="1">
      <alignment horizontal="center" vertical="center"/>
    </xf>
    <xf numFmtId="0" fontId="2" fillId="0" borderId="2" xfId="0" applyFont="1" applyBorder="1" applyAlignment="1">
      <alignment vertical="center"/>
    </xf>
    <xf numFmtId="167" fontId="8" fillId="0" borderId="5" xfId="0" applyNumberFormat="1" applyFont="1" applyBorder="1" applyAlignment="1">
      <alignment horizontal="center" vertical="center"/>
    </xf>
    <xf numFmtId="0" fontId="8" fillId="0" borderId="10" xfId="0" applyFont="1" applyBorder="1" applyAlignment="1">
      <alignment horizontal="center" vertical="center" wrapText="1"/>
    </xf>
    <xf numFmtId="167" fontId="7" fillId="0" borderId="11" xfId="0" applyNumberFormat="1" applyFont="1" applyBorder="1" applyAlignment="1">
      <alignment horizontal="center" vertical="center"/>
    </xf>
    <xf numFmtId="167" fontId="7" fillId="0" borderId="12" xfId="0" applyNumberFormat="1" applyFont="1" applyBorder="1" applyAlignment="1">
      <alignment horizontal="center" vertical="center"/>
    </xf>
    <xf numFmtId="0" fontId="17" fillId="0" borderId="0" xfId="0" applyFont="1" applyBorder="1" applyAlignment="1">
      <alignment vertical="center"/>
    </xf>
    <xf numFmtId="0" fontId="0" fillId="0" borderId="0" xfId="0" applyBorder="1" applyAlignment="1">
      <alignment horizontal="centerContinuous"/>
    </xf>
    <xf numFmtId="0" fontId="5" fillId="0" borderId="0" xfId="0" applyFont="1" applyBorder="1" applyAlignment="1">
      <alignment horizontal="centerContinuous" vertical="center"/>
    </xf>
    <xf numFmtId="0" fontId="0" fillId="0" borderId="0" xfId="0" applyAlignment="1">
      <alignment horizontal="centerContinuous" wrapText="1"/>
    </xf>
    <xf numFmtId="0" fontId="8" fillId="0" borderId="16" xfId="0" applyFont="1" applyFill="1" applyBorder="1" applyAlignment="1">
      <alignment horizontal="center" vertical="center"/>
    </xf>
    <xf numFmtId="3" fontId="8" fillId="0" borderId="16"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3" fontId="8" fillId="0" borderId="17" xfId="0" applyNumberFormat="1" applyFont="1" applyFill="1" applyBorder="1" applyAlignment="1">
      <alignment horizontal="center" vertical="center"/>
    </xf>
    <xf numFmtId="0" fontId="2" fillId="0" borderId="17" xfId="0" applyFont="1" applyFill="1" applyBorder="1" applyAlignment="1">
      <alignment vertical="center"/>
    </xf>
    <xf numFmtId="3" fontId="23" fillId="0" borderId="17" xfId="0" applyNumberFormat="1" applyFont="1" applyFill="1" applyBorder="1" applyAlignment="1">
      <alignment horizontal="center" vertical="center" wrapText="1"/>
    </xf>
    <xf numFmtId="3" fontId="23" fillId="0" borderId="17" xfId="0" applyNumberFormat="1" applyFont="1" applyFill="1" applyBorder="1" applyAlignment="1">
      <alignment horizontal="center" vertical="center"/>
    </xf>
    <xf numFmtId="167" fontId="8" fillId="0" borderId="16" xfId="0" applyNumberFormat="1" applyFont="1" applyFill="1" applyBorder="1" applyAlignment="1">
      <alignment horizontal="center" vertical="center"/>
    </xf>
    <xf numFmtId="167" fontId="8" fillId="0" borderId="17" xfId="0" applyNumberFormat="1" applyFont="1" applyFill="1" applyBorder="1" applyAlignment="1">
      <alignment horizontal="center" vertical="center"/>
    </xf>
    <xf numFmtId="3" fontId="8" fillId="0" borderId="19" xfId="0" applyNumberFormat="1" applyFont="1" applyFill="1" applyBorder="1" applyAlignment="1">
      <alignment horizontal="center" vertical="center"/>
    </xf>
    <xf numFmtId="3" fontId="8" fillId="0" borderId="18" xfId="0" applyNumberFormat="1" applyFont="1" applyFill="1" applyBorder="1" applyAlignment="1">
      <alignment horizontal="center" vertical="center"/>
    </xf>
    <xf numFmtId="3" fontId="23" fillId="0" borderId="18" xfId="0" applyNumberFormat="1" applyFont="1" applyFill="1" applyBorder="1" applyAlignment="1">
      <alignment horizontal="center" vertical="center"/>
    </xf>
    <xf numFmtId="3" fontId="23" fillId="0" borderId="7" xfId="0" applyNumberFormat="1" applyFont="1" applyFill="1" applyBorder="1" applyAlignment="1">
      <alignment horizontal="center" vertical="center" wrapText="1"/>
    </xf>
    <xf numFmtId="3" fontId="23" fillId="0" borderId="7" xfId="0" applyNumberFormat="1" applyFont="1" applyFill="1" applyBorder="1" applyAlignment="1">
      <alignment horizontal="center" vertical="center"/>
    </xf>
    <xf numFmtId="3" fontId="23" fillId="0" borderId="8" xfId="0" applyNumberFormat="1" applyFont="1" applyFill="1" applyBorder="1" applyAlignment="1">
      <alignment horizontal="center" vertical="center"/>
    </xf>
    <xf numFmtId="0" fontId="23" fillId="0" borderId="0" xfId="0" applyFont="1" applyFill="1" applyBorder="1" applyAlignment="1">
      <alignment horizontal="center" vertical="center"/>
    </xf>
    <xf numFmtId="3" fontId="23" fillId="0" borderId="0" xfId="0" applyNumberFormat="1" applyFont="1" applyFill="1" applyBorder="1" applyAlignment="1">
      <alignment horizontal="center" vertical="center" wrapText="1"/>
    </xf>
    <xf numFmtId="3" fontId="23"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0" xfId="0" applyFont="1" applyAlignment="1">
      <alignment horizontal="centerContinuous"/>
    </xf>
    <xf numFmtId="166" fontId="8" fillId="0" borderId="0" xfId="1" applyNumberFormat="1" applyFont="1" applyFill="1" applyBorder="1" applyAlignment="1">
      <alignment horizontal="center" vertical="center"/>
    </xf>
    <xf numFmtId="166" fontId="7" fillId="0" borderId="0" xfId="1" applyNumberFormat="1" applyFont="1" applyFill="1" applyBorder="1" applyAlignment="1">
      <alignment horizontal="center" vertical="center"/>
    </xf>
    <xf numFmtId="166" fontId="8" fillId="0" borderId="5" xfId="1" applyNumberFormat="1" applyFont="1" applyFill="1" applyBorder="1" applyAlignment="1">
      <alignment horizontal="center" vertical="center"/>
    </xf>
    <xf numFmtId="166" fontId="7" fillId="0" borderId="7"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6" fontId="8" fillId="0" borderId="8" xfId="1" applyNumberFormat="1" applyFont="1" applyFill="1" applyBorder="1" applyAlignment="1">
      <alignment horizontal="center" vertical="center"/>
    </xf>
    <xf numFmtId="0" fontId="0" fillId="0" borderId="0" xfId="0" applyFill="1" applyAlignment="1">
      <alignment horizontal="centerContinuous" wrapText="1"/>
    </xf>
    <xf numFmtId="0" fontId="7" fillId="0" borderId="9" xfId="0" applyFont="1" applyFill="1" applyBorder="1" applyAlignment="1">
      <alignment horizontal="center" vertical="center"/>
    </xf>
    <xf numFmtId="0" fontId="8"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8" fillId="0" borderId="15" xfId="0" applyFont="1" applyBorder="1" applyAlignment="1">
      <alignment horizontal="center" vertical="center"/>
    </xf>
    <xf numFmtId="0" fontId="7" fillId="0" borderId="9"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7" fontId="8" fillId="2" borderId="0" xfId="0" applyNumberFormat="1" applyFont="1" applyFill="1" applyBorder="1" applyAlignment="1">
      <alignment horizontal="center" vertical="center"/>
    </xf>
    <xf numFmtId="167" fontId="7" fillId="2" borderId="11"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165" fontId="0" fillId="0" borderId="0" xfId="1" applyNumberFormat="1" applyFont="1"/>
    <xf numFmtId="43" fontId="0" fillId="0" borderId="0" xfId="3" applyNumberFormat="1" applyFont="1"/>
    <xf numFmtId="165" fontId="0" fillId="0" borderId="0" xfId="1" applyNumberFormat="1" applyFont="1" applyAlignment="1">
      <alignment horizontal="center"/>
    </xf>
    <xf numFmtId="167" fontId="8" fillId="2" borderId="3" xfId="0" applyNumberFormat="1" applyFont="1" applyFill="1" applyBorder="1" applyAlignment="1">
      <alignment horizontal="center" vertical="center"/>
    </xf>
    <xf numFmtId="167" fontId="8" fillId="0" borderId="5" xfId="0" applyNumberFormat="1" applyFont="1" applyFill="1" applyBorder="1" applyAlignment="1">
      <alignment horizontal="center" vertical="center"/>
    </xf>
    <xf numFmtId="167" fontId="2" fillId="0" borderId="11" xfId="0" applyNumberFormat="1" applyFont="1" applyFill="1" applyBorder="1"/>
    <xf numFmtId="167" fontId="2" fillId="0" borderId="12" xfId="0" applyNumberFormat="1" applyFont="1" applyFill="1" applyBorder="1"/>
    <xf numFmtId="0" fontId="15" fillId="0" borderId="0" xfId="0" applyFont="1" applyAlignment="1">
      <alignment horizontal="justify" vertical="center" wrapText="1"/>
    </xf>
    <xf numFmtId="3" fontId="7" fillId="0" borderId="12"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0" fontId="0" fillId="0" borderId="0" xfId="0" applyAlignment="1">
      <alignment horizontal="centerContinuous" vertical="center"/>
    </xf>
    <xf numFmtId="0" fontId="2" fillId="0" borderId="0" xfId="0" applyFont="1" applyAlignment="1">
      <alignment horizontal="centerContinuous"/>
    </xf>
    <xf numFmtId="0" fontId="3" fillId="0" borderId="0" xfId="0" applyFont="1" applyAlignment="1">
      <alignment horizontal="centerContinuous" wrapText="1"/>
    </xf>
    <xf numFmtId="0" fontId="2" fillId="0" borderId="0" xfId="0" applyFont="1" applyAlignment="1">
      <alignment vertical="center"/>
    </xf>
    <xf numFmtId="164" fontId="15" fillId="0" borderId="4" xfId="0" applyNumberFormat="1" applyFont="1" applyFill="1" applyBorder="1" applyAlignment="1">
      <alignment horizontal="center" vertical="center"/>
    </xf>
    <xf numFmtId="165" fontId="15" fillId="0" borderId="5" xfId="0" applyNumberFormat="1"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12" xfId="0" applyFont="1" applyFill="1" applyBorder="1" applyAlignment="1">
      <alignment horizontal="center" vertical="center" wrapText="1"/>
    </xf>
    <xf numFmtId="164" fontId="15" fillId="0" borderId="10" xfId="0" applyNumberFormat="1" applyFont="1" applyFill="1" applyBorder="1" applyAlignment="1">
      <alignment horizontal="center" vertical="center"/>
    </xf>
    <xf numFmtId="165" fontId="15" fillId="0" borderId="12"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0" fillId="0" borderId="15" xfId="0" applyFont="1" applyBorder="1" applyAlignment="1">
      <alignment horizontal="center" vertical="center"/>
    </xf>
    <xf numFmtId="0" fontId="1" fillId="0" borderId="1" xfId="0" applyFont="1" applyBorder="1" applyAlignment="1">
      <alignment horizontal="center" vertical="center"/>
    </xf>
    <xf numFmtId="0" fontId="19" fillId="0" borderId="0" xfId="0" applyFont="1" applyFill="1" applyAlignment="1">
      <alignment horizontal="centerContinuous" vertical="center"/>
    </xf>
    <xf numFmtId="0" fontId="24" fillId="0" borderId="0" xfId="0" applyFont="1" applyAlignment="1">
      <alignment horizontal="centerContinuous" vertical="center" wrapText="1"/>
    </xf>
    <xf numFmtId="0" fontId="19" fillId="0" borderId="0" xfId="0" applyFont="1" applyAlignment="1">
      <alignment horizontal="center" vertical="center"/>
    </xf>
    <xf numFmtId="0" fontId="19" fillId="0" borderId="0" xfId="0" applyFont="1" applyBorder="1" applyAlignment="1">
      <alignment horizontal="centerContinuous"/>
    </xf>
    <xf numFmtId="0" fontId="19" fillId="0" borderId="0" xfId="0" applyFont="1" applyAlignment="1">
      <alignment horizontal="centerContinuous" vertical="center"/>
    </xf>
    <xf numFmtId="0" fontId="0" fillId="0" borderId="0" xfId="0" applyAlignment="1">
      <alignment wrapText="1"/>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wrapText="1"/>
    </xf>
    <xf numFmtId="0" fontId="13" fillId="0" borderId="10" xfId="0" applyFont="1" applyFill="1" applyBorder="1" applyAlignment="1">
      <alignment horizontal="left" vertical="center"/>
    </xf>
    <xf numFmtId="167" fontId="7" fillId="0" borderId="7" xfId="0" applyNumberFormat="1" applyFont="1" applyFill="1" applyBorder="1" applyAlignment="1">
      <alignment horizontal="center" vertical="center"/>
    </xf>
    <xf numFmtId="166" fontId="7" fillId="0" borderId="6" xfId="0" applyNumberFormat="1" applyFont="1" applyFill="1" applyBorder="1" applyAlignment="1">
      <alignment horizontal="center" vertical="center"/>
    </xf>
    <xf numFmtId="167" fontId="8" fillId="0" borderId="4" xfId="0" applyNumberFormat="1" applyFont="1" applyFill="1" applyBorder="1" applyAlignment="1">
      <alignment horizontal="center" vertical="center"/>
    </xf>
    <xf numFmtId="164" fontId="25" fillId="0" borderId="4"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3" fontId="26" fillId="0" borderId="0" xfId="0" applyNumberFormat="1" applyFont="1"/>
    <xf numFmtId="0" fontId="8" fillId="0" borderId="4" xfId="0" applyFont="1" applyBorder="1" applyAlignment="1">
      <alignment horizontal="center" vertical="center" wrapText="1"/>
    </xf>
    <xf numFmtId="0" fontId="8" fillId="0" borderId="15" xfId="0" applyFont="1" applyFill="1" applyBorder="1" applyAlignment="1">
      <alignment horizontal="center" vertical="center"/>
    </xf>
    <xf numFmtId="166" fontId="31" fillId="0" borderId="0" xfId="0" applyNumberFormat="1" applyFont="1"/>
    <xf numFmtId="166" fontId="32" fillId="0" borderId="0" xfId="0" applyNumberFormat="1" applyFont="1"/>
    <xf numFmtId="166" fontId="23" fillId="0" borderId="7" xfId="0" applyNumberFormat="1" applyFont="1" applyFill="1" applyBorder="1" applyAlignment="1">
      <alignment horizontal="center" vertical="center"/>
    </xf>
    <xf numFmtId="166" fontId="8" fillId="0" borderId="17"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3" fontId="0" fillId="0" borderId="0" xfId="0" applyNumberFormat="1"/>
    <xf numFmtId="9" fontId="0" fillId="0" borderId="0" xfId="1" applyFont="1"/>
    <xf numFmtId="166" fontId="8" fillId="0" borderId="4" xfId="0" applyNumberFormat="1" applyFont="1" applyBorder="1" applyAlignment="1">
      <alignment horizontal="center" vertical="center"/>
    </xf>
    <xf numFmtId="166" fontId="8" fillId="0" borderId="6" xfId="0" applyNumberFormat="1" applyFont="1" applyFill="1" applyBorder="1" applyAlignment="1">
      <alignment horizontal="center" vertical="center"/>
    </xf>
    <xf numFmtId="168" fontId="0" fillId="0" borderId="0" xfId="0" applyNumberFormat="1"/>
    <xf numFmtId="0" fontId="8" fillId="0" borderId="23" xfId="0" applyFont="1" applyFill="1" applyBorder="1" applyAlignment="1">
      <alignment horizontal="center" vertical="center"/>
    </xf>
    <xf numFmtId="3" fontId="8" fillId="0" borderId="28" xfId="0" applyNumberFormat="1" applyFont="1" applyFill="1" applyBorder="1" applyAlignment="1">
      <alignment horizontal="center" vertical="center"/>
    </xf>
    <xf numFmtId="3" fontId="8" fillId="0" borderId="7" xfId="0" applyNumberFormat="1" applyFont="1" applyFill="1" applyBorder="1" applyAlignment="1">
      <alignment horizontal="center" vertical="center" wrapText="1"/>
    </xf>
    <xf numFmtId="3" fontId="8" fillId="0" borderId="24" xfId="0" applyNumberFormat="1" applyFont="1" applyFill="1" applyBorder="1" applyAlignment="1">
      <alignment horizontal="center" vertical="center"/>
    </xf>
    <xf numFmtId="3" fontId="7" fillId="0" borderId="25" xfId="0" applyNumberFormat="1" applyFont="1" applyFill="1" applyBorder="1" applyAlignment="1">
      <alignment horizontal="center" vertical="center"/>
    </xf>
    <xf numFmtId="3" fontId="7" fillId="0" borderId="29" xfId="0" applyNumberFormat="1" applyFont="1" applyFill="1" applyBorder="1" applyAlignment="1">
      <alignment horizontal="center" vertical="center" wrapText="1"/>
    </xf>
    <xf numFmtId="3" fontId="7" fillId="0" borderId="30" xfId="0" applyNumberFormat="1" applyFont="1" applyFill="1" applyBorder="1" applyAlignment="1">
      <alignment horizontal="center" vertical="center"/>
    </xf>
    <xf numFmtId="0" fontId="33" fillId="0" borderId="0" xfId="0" applyFont="1"/>
    <xf numFmtId="166" fontId="8" fillId="0" borderId="0" xfId="0" applyNumberFormat="1" applyFont="1" applyFill="1" applyBorder="1" applyAlignment="1">
      <alignment horizontal="center" vertical="center"/>
    </xf>
    <xf numFmtId="3" fontId="29" fillId="0" borderId="4" xfId="0" applyNumberFormat="1" applyFont="1" applyFill="1" applyBorder="1" applyAlignment="1">
      <alignment horizontal="center" vertical="center"/>
    </xf>
    <xf numFmtId="3" fontId="7" fillId="0" borderId="29" xfId="0" applyNumberFormat="1" applyFont="1" applyFill="1" applyBorder="1" applyAlignment="1">
      <alignment horizontal="center" wrapText="1"/>
    </xf>
    <xf numFmtId="3" fontId="7" fillId="0" borderId="11" xfId="0" applyNumberFormat="1" applyFont="1" applyFill="1" applyBorder="1" applyAlignment="1">
      <alignment horizontal="center" wrapText="1"/>
    </xf>
    <xf numFmtId="3" fontId="30" fillId="0" borderId="4" xfId="0" applyNumberFormat="1" applyFont="1" applyFill="1" applyBorder="1" applyAlignment="1">
      <alignment horizontal="center" vertical="center"/>
    </xf>
    <xf numFmtId="3" fontId="29" fillId="0" borderId="0" xfId="0" applyNumberFormat="1" applyFont="1" applyFill="1" applyBorder="1" applyAlignment="1">
      <alignment horizontal="center" vertical="center"/>
    </xf>
    <xf numFmtId="3" fontId="30" fillId="0" borderId="0" xfId="0" applyNumberFormat="1" applyFont="1" applyFill="1" applyBorder="1" applyAlignment="1">
      <alignment horizontal="center" vertical="center"/>
    </xf>
    <xf numFmtId="167" fontId="7" fillId="0" borderId="29" xfId="0" applyNumberFormat="1" applyFont="1" applyFill="1" applyBorder="1" applyAlignment="1">
      <alignment horizontal="center" vertical="center"/>
    </xf>
    <xf numFmtId="2" fontId="0" fillId="0" borderId="0" xfId="1" applyNumberFormat="1" applyFont="1"/>
    <xf numFmtId="167" fontId="7" fillId="0" borderId="6" xfId="0" applyNumberFormat="1" applyFont="1" applyBorder="1" applyAlignment="1">
      <alignment horizontal="center" vertical="center"/>
    </xf>
    <xf numFmtId="166" fontId="7" fillId="0" borderId="6" xfId="0" applyNumberFormat="1" applyFont="1" applyBorder="1" applyAlignment="1">
      <alignment horizontal="center" vertical="center"/>
    </xf>
    <xf numFmtId="0" fontId="0" fillId="0" borderId="3" xfId="0" applyBorder="1"/>
    <xf numFmtId="2" fontId="2" fillId="0" borderId="0" xfId="0" applyNumberFormat="1" applyFont="1" applyAlignment="1">
      <alignment vertical="center"/>
    </xf>
    <xf numFmtId="9" fontId="2" fillId="0" borderId="0" xfId="1" applyFont="1" applyAlignment="1">
      <alignment vertical="center"/>
    </xf>
    <xf numFmtId="167" fontId="0" fillId="0" borderId="0" xfId="0" applyNumberFormat="1"/>
    <xf numFmtId="0" fontId="0" fillId="0" borderId="4" xfId="0" applyBorder="1"/>
    <xf numFmtId="3" fontId="32" fillId="0" borderId="0" xfId="0" applyNumberFormat="1" applyFont="1"/>
    <xf numFmtId="3" fontId="31" fillId="0" borderId="0" xfId="0" applyNumberFormat="1" applyFont="1"/>
    <xf numFmtId="0" fontId="28" fillId="0" borderId="0" xfId="0" applyFont="1" applyFill="1" applyBorder="1" applyAlignment="1">
      <alignment horizontal="center" vertical="center" wrapText="1"/>
    </xf>
    <xf numFmtId="0" fontId="0" fillId="0" borderId="0" xfId="0" applyFill="1" applyBorder="1"/>
    <xf numFmtId="0" fontId="8" fillId="0" borderId="15" xfId="0" applyFont="1" applyFill="1" applyBorder="1" applyAlignment="1">
      <alignment horizontal="center" vertical="center"/>
    </xf>
    <xf numFmtId="3" fontId="1" fillId="0" borderId="0" xfId="0" applyNumberFormat="1" applyFont="1"/>
    <xf numFmtId="3" fontId="19" fillId="0" borderId="0" xfId="0" applyNumberFormat="1" applyFont="1"/>
    <xf numFmtId="0" fontId="34" fillId="0" borderId="0" xfId="0" applyFont="1"/>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xf>
    <xf numFmtId="0" fontId="22" fillId="0" borderId="0" xfId="0" applyFont="1" applyFill="1" applyAlignment="1">
      <alignment vertical="center"/>
    </xf>
    <xf numFmtId="167" fontId="8" fillId="2" borderId="13" xfId="0" applyNumberFormat="1" applyFont="1" applyFill="1" applyBorder="1" applyAlignment="1">
      <alignment horizontal="center" vertical="center"/>
    </xf>
    <xf numFmtId="167" fontId="8" fillId="2" borderId="5" xfId="0" applyNumberFormat="1" applyFont="1" applyFill="1" applyBorder="1" applyAlignment="1">
      <alignment horizontal="center" vertical="center"/>
    </xf>
    <xf numFmtId="167" fontId="7" fillId="2" borderId="12" xfId="0" applyNumberFormat="1" applyFont="1" applyFill="1" applyBorder="1" applyAlignment="1">
      <alignment horizontal="center" vertical="center"/>
    </xf>
    <xf numFmtId="167" fontId="8" fillId="0" borderId="4" xfId="0" applyNumberFormat="1" applyFont="1" applyBorder="1" applyAlignment="1">
      <alignment horizontal="center" vertical="center"/>
    </xf>
    <xf numFmtId="167" fontId="7" fillId="0" borderId="10" xfId="0" applyNumberFormat="1" applyFont="1" applyBorder="1" applyAlignment="1">
      <alignment horizontal="center" vertical="center"/>
    </xf>
    <xf numFmtId="167" fontId="8" fillId="0" borderId="6"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wrapText="1"/>
    </xf>
    <xf numFmtId="167" fontId="7" fillId="0" borderId="6" xfId="0" applyNumberFormat="1" applyFont="1" applyFill="1" applyBorder="1" applyAlignment="1">
      <alignment horizontal="center" vertical="center"/>
    </xf>
    <xf numFmtId="3" fontId="7" fillId="0" borderId="8" xfId="0" applyNumberFormat="1" applyFont="1" applyFill="1" applyBorder="1" applyAlignment="1">
      <alignment horizontal="center" vertical="center" wrapText="1"/>
    </xf>
    <xf numFmtId="0" fontId="8" fillId="0" borderId="32" xfId="0" applyFont="1" applyFill="1" applyBorder="1" applyAlignment="1">
      <alignment horizontal="center" vertical="center"/>
    </xf>
    <xf numFmtId="166" fontId="8" fillId="0" borderId="31" xfId="0" applyNumberFormat="1" applyFont="1" applyFill="1" applyBorder="1" applyAlignment="1">
      <alignment horizontal="center" vertical="center"/>
    </xf>
    <xf numFmtId="0" fontId="2" fillId="0" borderId="31" xfId="0" applyFont="1" applyFill="1" applyBorder="1" applyAlignment="1">
      <alignment vertical="center"/>
    </xf>
    <xf numFmtId="166" fontId="23" fillId="0" borderId="6" xfId="0" applyNumberFormat="1" applyFont="1" applyFill="1" applyBorder="1" applyAlignment="1">
      <alignment horizontal="center" vertical="center"/>
    </xf>
    <xf numFmtId="0" fontId="8" fillId="0" borderId="2" xfId="0" applyFont="1" applyFill="1" applyBorder="1" applyAlignment="1">
      <alignment horizontal="center" vertical="center"/>
    </xf>
    <xf numFmtId="167" fontId="8" fillId="0" borderId="32" xfId="0" applyNumberFormat="1" applyFont="1" applyFill="1" applyBorder="1" applyAlignment="1">
      <alignment horizontal="center" vertical="center"/>
    </xf>
    <xf numFmtId="167" fontId="8" fillId="0" borderId="31" xfId="0" applyNumberFormat="1" applyFont="1" applyFill="1" applyBorder="1" applyAlignment="1">
      <alignment horizontal="center" vertical="center"/>
    </xf>
    <xf numFmtId="166" fontId="8" fillId="0" borderId="4" xfId="0" applyNumberFormat="1" applyFont="1" applyFill="1" applyBorder="1" applyAlignment="1">
      <alignment horizontal="center" vertical="center"/>
    </xf>
    <xf numFmtId="166" fontId="8" fillId="0" borderId="8" xfId="0" applyNumberFormat="1" applyFont="1" applyFill="1" applyBorder="1" applyAlignment="1">
      <alignment horizontal="center" vertical="center"/>
    </xf>
    <xf numFmtId="167" fontId="7" fillId="0" borderId="8" xfId="0" applyNumberFormat="1" applyFont="1" applyBorder="1" applyAlignment="1">
      <alignment horizontal="center" vertical="center"/>
    </xf>
    <xf numFmtId="167" fontId="7" fillId="0" borderId="10" xfId="0" applyNumberFormat="1" applyFont="1" applyFill="1" applyBorder="1" applyAlignment="1">
      <alignment horizontal="center" vertical="center"/>
    </xf>
    <xf numFmtId="167" fontId="7" fillId="0" borderId="12" xfId="0" applyNumberFormat="1" applyFont="1" applyFill="1" applyBorder="1" applyAlignment="1">
      <alignment horizontal="center" vertical="center"/>
    </xf>
    <xf numFmtId="166" fontId="8" fillId="0" borderId="5" xfId="0" applyNumberFormat="1" applyFont="1" applyBorder="1" applyAlignment="1">
      <alignment horizontal="center" vertical="center"/>
    </xf>
    <xf numFmtId="166" fontId="7" fillId="0" borderId="8" xfId="0" applyNumberFormat="1" applyFont="1" applyBorder="1" applyAlignment="1">
      <alignment horizontal="center" vertical="center"/>
    </xf>
    <xf numFmtId="167" fontId="6" fillId="0" borderId="0" xfId="0" applyNumberFormat="1" applyFont="1" applyFill="1" applyBorder="1" applyAlignment="1">
      <alignment horizontal="right" vertical="center"/>
    </xf>
    <xf numFmtId="166" fontId="8" fillId="0" borderId="4" xfId="1" applyNumberFormat="1" applyFont="1" applyFill="1" applyBorder="1" applyAlignment="1">
      <alignment horizontal="center" vertical="center"/>
    </xf>
    <xf numFmtId="166" fontId="8" fillId="0" borderId="6" xfId="1" applyNumberFormat="1" applyFont="1" applyFill="1" applyBorder="1" applyAlignment="1">
      <alignment horizontal="center" vertical="center"/>
    </xf>
    <xf numFmtId="9" fontId="0" fillId="0" borderId="0" xfId="1" applyFont="1" applyAlignment="1">
      <alignment vertical="center"/>
    </xf>
    <xf numFmtId="43" fontId="0" fillId="0" borderId="0" xfId="3" applyFont="1"/>
    <xf numFmtId="169" fontId="0" fillId="0" borderId="0" xfId="3" applyNumberFormat="1" applyFont="1"/>
    <xf numFmtId="43" fontId="0" fillId="0" borderId="0" xfId="0" applyNumberFormat="1"/>
    <xf numFmtId="0" fontId="1" fillId="0" borderId="0" xfId="0" applyFont="1" applyAlignment="1">
      <alignment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3" fontId="7" fillId="0" borderId="12" xfId="0" applyNumberFormat="1" applyFont="1" applyBorder="1" applyAlignment="1">
      <alignment horizontal="center" vertical="center"/>
    </xf>
    <xf numFmtId="0" fontId="7" fillId="0" borderId="12" xfId="0" applyFont="1" applyFill="1" applyBorder="1" applyAlignment="1">
      <alignment horizontal="center" vertical="center"/>
    </xf>
    <xf numFmtId="3" fontId="7" fillId="0" borderId="8" xfId="0" applyNumberFormat="1" applyFont="1" applyBorder="1" applyAlignment="1">
      <alignment horizontal="center" vertical="center"/>
    </xf>
    <xf numFmtId="1" fontId="35" fillId="0" borderId="0" xfId="0" applyNumberFormat="1" applyFont="1" applyFill="1" applyBorder="1" applyAlignment="1">
      <alignment horizontal="center" vertical="center"/>
    </xf>
    <xf numFmtId="1" fontId="35" fillId="0" borderId="5" xfId="0" applyNumberFormat="1" applyFont="1" applyFill="1" applyBorder="1" applyAlignment="1">
      <alignment horizontal="center" vertical="center"/>
    </xf>
    <xf numFmtId="1" fontId="35" fillId="0" borderId="5" xfId="3" applyNumberFormat="1" applyFont="1" applyFill="1" applyBorder="1" applyAlignment="1">
      <alignment horizontal="center" vertical="center"/>
    </xf>
    <xf numFmtId="1" fontId="35" fillId="0" borderId="0" xfId="3" applyNumberFormat="1" applyFont="1" applyFill="1" applyAlignment="1">
      <alignment horizontal="center"/>
    </xf>
    <xf numFmtId="1" fontId="35" fillId="0" borderId="0" xfId="3" applyNumberFormat="1" applyFont="1" applyFill="1" applyBorder="1" applyAlignment="1">
      <alignment horizontal="center" vertical="center"/>
    </xf>
    <xf numFmtId="1" fontId="35" fillId="0" borderId="7" xfId="0" applyNumberFormat="1" applyFont="1" applyFill="1" applyBorder="1" applyAlignment="1">
      <alignment horizontal="center" vertical="center"/>
    </xf>
    <xf numFmtId="1" fontId="35" fillId="0" borderId="8" xfId="0" applyNumberFormat="1" applyFont="1" applyFill="1" applyBorder="1" applyAlignment="1">
      <alignment horizontal="center" vertical="center"/>
    </xf>
    <xf numFmtId="166" fontId="8" fillId="0" borderId="7"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0" borderId="15" xfId="0" applyFont="1" applyFill="1" applyBorder="1" applyAlignment="1">
      <alignment horizontal="center" vertical="center"/>
    </xf>
    <xf numFmtId="3" fontId="7" fillId="0" borderId="7" xfId="0" applyNumberFormat="1" applyFont="1" applyFill="1" applyBorder="1" applyAlignment="1">
      <alignment horizontal="center" vertical="center"/>
    </xf>
    <xf numFmtId="166" fontId="8" fillId="0" borderId="5" xfId="0" applyNumberFormat="1" applyFont="1" applyFill="1" applyBorder="1" applyAlignment="1">
      <alignment horizontal="center" vertical="center"/>
    </xf>
    <xf numFmtId="166" fontId="8" fillId="0" borderId="13" xfId="0" applyNumberFormat="1" applyFont="1" applyFill="1" applyBorder="1" applyAlignment="1">
      <alignment horizontal="center" vertical="center"/>
    </xf>
    <xf numFmtId="166" fontId="7" fillId="0" borderId="8" xfId="0" applyNumberFormat="1" applyFont="1" applyFill="1" applyBorder="1" applyAlignment="1">
      <alignment horizontal="center" vertical="center"/>
    </xf>
    <xf numFmtId="0" fontId="7" fillId="0" borderId="10" xfId="0" applyFont="1" applyFill="1" applyBorder="1" applyAlignment="1">
      <alignment vertical="center" wrapText="1"/>
    </xf>
    <xf numFmtId="0" fontId="2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1" fontId="0" fillId="0" borderId="0" xfId="0" applyNumberFormat="1"/>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xf>
    <xf numFmtId="0" fontId="8" fillId="0" borderId="3" xfId="0" applyFont="1" applyFill="1" applyBorder="1" applyAlignment="1">
      <alignment horizontal="center" vertical="center"/>
    </xf>
    <xf numFmtId="167" fontId="8" fillId="0" borderId="3" xfId="0" applyNumberFormat="1" applyFont="1" applyFill="1" applyBorder="1" applyAlignment="1">
      <alignment horizontal="center" vertical="center"/>
    </xf>
    <xf numFmtId="165" fontId="0" fillId="0" borderId="0" xfId="1" applyNumberFormat="1" applyFont="1" applyAlignment="1">
      <alignment wrapText="1"/>
    </xf>
    <xf numFmtId="165" fontId="0" fillId="0" borderId="0" xfId="0" applyNumberFormat="1" applyAlignment="1">
      <alignment wrapText="1"/>
    </xf>
    <xf numFmtId="0" fontId="18" fillId="0" borderId="0" xfId="0" applyFont="1" applyAlignment="1">
      <alignment vertical="center" wrapText="1"/>
    </xf>
    <xf numFmtId="0" fontId="9" fillId="0" borderId="2" xfId="0" applyFont="1" applyFill="1" applyBorder="1" applyAlignment="1">
      <alignment horizontal="center" wrapText="1"/>
    </xf>
    <xf numFmtId="0" fontId="9" fillId="0" borderId="13" xfId="0" applyFont="1" applyFill="1" applyBorder="1" applyAlignment="1">
      <alignment horizontal="center" wrapText="1"/>
    </xf>
    <xf numFmtId="0" fontId="37" fillId="0" borderId="6" xfId="0" applyFont="1" applyFill="1" applyBorder="1" applyAlignment="1">
      <alignment horizontal="center" wrapText="1"/>
    </xf>
    <xf numFmtId="0" fontId="37" fillId="0" borderId="8" xfId="0" applyFont="1" applyFill="1" applyBorder="1" applyAlignment="1">
      <alignment horizontal="center" wrapText="1"/>
    </xf>
    <xf numFmtId="167" fontId="8" fillId="0" borderId="4" xfId="0" applyNumberFormat="1" applyFont="1" applyBorder="1" applyAlignment="1">
      <alignment horizontal="center" vertical="center" wrapText="1"/>
    </xf>
    <xf numFmtId="0" fontId="8" fillId="0" borderId="13" xfId="0" applyFont="1" applyFill="1" applyBorder="1" applyAlignment="1">
      <alignment horizontal="center" vertical="center" wrapText="1"/>
    </xf>
    <xf numFmtId="0" fontId="14" fillId="0" borderId="0" xfId="0" applyFont="1" applyFill="1" applyAlignment="1">
      <alignment horizontal="centerContinuous" vertical="center"/>
    </xf>
    <xf numFmtId="0" fontId="8"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0" xfId="0" applyFont="1"/>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1" fontId="8" fillId="2" borderId="15"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41" fillId="0" borderId="0" xfId="0" applyFont="1"/>
    <xf numFmtId="3" fontId="8" fillId="0" borderId="26" xfId="0" applyNumberFormat="1" applyFont="1" applyFill="1" applyBorder="1" applyAlignment="1">
      <alignment horizontal="center" vertical="center"/>
    </xf>
    <xf numFmtId="3" fontId="7" fillId="0" borderId="25" xfId="0" applyNumberFormat="1" applyFont="1" applyFill="1" applyBorder="1" applyAlignment="1">
      <alignment horizontal="center" vertical="center" wrapText="1"/>
    </xf>
    <xf numFmtId="3" fontId="7" fillId="0" borderId="30" xfId="0" applyNumberFormat="1" applyFont="1" applyFill="1" applyBorder="1" applyAlignment="1">
      <alignment horizontal="center" vertical="center" wrapText="1"/>
    </xf>
    <xf numFmtId="3" fontId="7" fillId="0" borderId="25" xfId="0" applyNumberFormat="1" applyFont="1" applyFill="1" applyBorder="1" applyAlignment="1">
      <alignment horizontal="center" wrapText="1"/>
    </xf>
    <xf numFmtId="3" fontId="7" fillId="0" borderId="30" xfId="0" applyNumberFormat="1" applyFont="1" applyFill="1" applyBorder="1" applyAlignment="1">
      <alignment horizontal="center" wrapText="1"/>
    </xf>
    <xf numFmtId="0" fontId="9" fillId="0" borderId="0" xfId="0" applyFont="1" applyFill="1" applyBorder="1" applyAlignment="1">
      <alignment horizontal="center" wrapText="1"/>
    </xf>
    <xf numFmtId="0" fontId="8"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8" fillId="0" borderId="15"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12" xfId="0" applyFont="1" applyFill="1" applyBorder="1" applyAlignment="1">
      <alignment horizontal="center" vertical="center" wrapText="1"/>
    </xf>
    <xf numFmtId="0" fontId="19" fillId="0" borderId="0" xfId="0" applyFont="1" applyAlignment="1">
      <alignment horizontal="center" vertical="center"/>
    </xf>
    <xf numFmtId="0" fontId="33" fillId="0" borderId="0" xfId="0" applyFont="1" applyAlignment="1">
      <alignment wrapText="1"/>
    </xf>
    <xf numFmtId="0" fontId="33" fillId="0" borderId="0" xfId="0" applyFont="1" applyAlignment="1"/>
    <xf numFmtId="0" fontId="15" fillId="0" borderId="0" xfId="0" applyFont="1" applyFill="1"/>
    <xf numFmtId="0" fontId="34" fillId="0" borderId="0" xfId="0" applyFont="1" applyAlignment="1">
      <alignment wrapText="1"/>
    </xf>
    <xf numFmtId="0" fontId="7" fillId="0" borderId="6" xfId="0" applyFont="1" applyBorder="1" applyAlignment="1">
      <alignment horizontal="center" vertical="center"/>
    </xf>
    <xf numFmtId="3" fontId="8" fillId="0" borderId="4" xfId="0" applyNumberFormat="1" applyFont="1" applyFill="1" applyBorder="1" applyAlignment="1">
      <alignment horizontal="center" vertical="center"/>
    </xf>
    <xf numFmtId="3" fontId="7" fillId="0" borderId="10" xfId="0" applyNumberFormat="1" applyFont="1" applyBorder="1" applyAlignment="1">
      <alignment horizontal="center" vertical="center"/>
    </xf>
    <xf numFmtId="3" fontId="7" fillId="0" borderId="6" xfId="0" applyNumberFormat="1" applyFont="1" applyBorder="1" applyAlignment="1">
      <alignment horizontal="center" vertical="center"/>
    </xf>
    <xf numFmtId="0" fontId="10" fillId="0" borderId="10" xfId="0" applyFont="1" applyFill="1" applyBorder="1" applyAlignment="1">
      <alignment horizontal="left" vertical="center"/>
    </xf>
    <xf numFmtId="0" fontId="17" fillId="0" borderId="0" xfId="0" applyFont="1" applyBorder="1" applyAlignment="1">
      <alignment horizontal="left" vertical="center"/>
    </xf>
    <xf numFmtId="0" fontId="18" fillId="0" borderId="0" xfId="0" applyFont="1" applyAlignment="1">
      <alignment wrapText="1"/>
    </xf>
    <xf numFmtId="0" fontId="35" fillId="0" borderId="0" xfId="0" applyFont="1" applyBorder="1" applyAlignment="1">
      <alignment vertical="center" wrapText="1"/>
    </xf>
    <xf numFmtId="0" fontId="8" fillId="0" borderId="15" xfId="0" applyFont="1" applyFill="1" applyBorder="1" applyAlignment="1">
      <alignment horizontal="center" vertical="center"/>
    </xf>
    <xf numFmtId="1" fontId="35" fillId="0" borderId="0" xfId="0" applyNumberFormat="1" applyFont="1" applyFill="1" applyAlignment="1">
      <alignment horizontal="center"/>
    </xf>
    <xf numFmtId="0" fontId="8" fillId="0" borderId="15" xfId="0" applyFont="1" applyFill="1" applyBorder="1" applyAlignment="1">
      <alignment horizontal="center" vertical="center"/>
    </xf>
    <xf numFmtId="3" fontId="7" fillId="0" borderId="0" xfId="0" applyNumberFormat="1" applyFont="1" applyFill="1" applyBorder="1" applyAlignment="1">
      <alignment horizontal="center" vertical="center"/>
    </xf>
    <xf numFmtId="166" fontId="7" fillId="0" borderId="5"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9" fillId="0" borderId="7" xfId="0" applyFont="1" applyBorder="1" applyAlignment="1">
      <alignment horizontal="center"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7" fillId="0" borderId="3" xfId="0" applyFont="1" applyBorder="1" applyAlignment="1">
      <alignment horizontal="lef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17" fillId="0" borderId="3" xfId="0" applyFont="1" applyBorder="1" applyAlignment="1">
      <alignment horizontal="left"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0" xfId="0" applyFont="1" applyFill="1" applyAlignment="1">
      <alignment horizontal="center" vertical="center" wrapText="1"/>
    </xf>
    <xf numFmtId="0" fontId="36" fillId="0" borderId="14" xfId="0" applyFont="1" applyFill="1" applyBorder="1" applyAlignment="1">
      <alignment horizontal="center" vertical="center" wrapText="1"/>
    </xf>
    <xf numFmtId="0" fontId="19" fillId="0" borderId="7"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5" fillId="0" borderId="3" xfId="0" applyFont="1" applyBorder="1" applyAlignment="1">
      <alignment horizontal="left" vertical="center" wrapText="1"/>
    </xf>
    <xf numFmtId="0" fontId="35" fillId="0" borderId="3" xfId="0" applyFont="1" applyBorder="1" applyAlignment="1">
      <alignment horizontal="left" vertical="center"/>
    </xf>
    <xf numFmtId="0" fontId="8" fillId="0" borderId="6"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8" fillId="0" borderId="13" xfId="0" applyFont="1" applyFill="1" applyBorder="1" applyAlignment="1">
      <alignment horizontal="center" vertical="center" wrapText="1"/>
    </xf>
    <xf numFmtId="0" fontId="3"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0" xfId="0" applyFont="1" applyFill="1" applyAlignment="1">
      <alignment horizontal="center" vertical="center"/>
    </xf>
    <xf numFmtId="0" fontId="19" fillId="0" borderId="0" xfId="0" applyFont="1" applyAlignment="1">
      <alignment horizontal="center" vertical="center"/>
    </xf>
    <xf numFmtId="0" fontId="0" fillId="0" borderId="0" xfId="0" applyAlignment="1">
      <alignment horizontal="center" wrapText="1"/>
    </xf>
    <xf numFmtId="0" fontId="17" fillId="0" borderId="22" xfId="0" applyFont="1" applyBorder="1" applyAlignment="1">
      <alignment horizontal="left" vertical="center"/>
    </xf>
    <xf numFmtId="0" fontId="8" fillId="0" borderId="2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34" xfId="0" applyFont="1" applyBorder="1" applyAlignment="1">
      <alignment horizontal="center" vertical="center" wrapText="1"/>
    </xf>
    <xf numFmtId="0" fontId="35" fillId="0" borderId="3" xfId="0" applyFont="1" applyBorder="1" applyAlignment="1">
      <alignment horizontal="justify"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9" fillId="0" borderId="7" xfId="0" applyFont="1" applyFill="1" applyBorder="1" applyAlignment="1">
      <alignment horizontal="center"/>
    </xf>
    <xf numFmtId="0" fontId="18"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Fill="1" applyBorder="1" applyAlignment="1">
      <alignment horizontal="center" vertical="center" wrapText="1"/>
    </xf>
    <xf numFmtId="0" fontId="35" fillId="0" borderId="0" xfId="0" applyFont="1" applyBorder="1" applyAlignment="1">
      <alignment horizontal="left" vertical="center" wrapTex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7" fillId="0" borderId="11" xfId="0" applyFont="1" applyBorder="1" applyAlignment="1">
      <alignment horizontal="center" vertical="center" wrapText="1"/>
    </xf>
  </cellXfs>
  <cellStyles count="4">
    <cellStyle name="Collegamento ipertestuale" xfId="2" builtinId="8"/>
    <cellStyle name="Migliaia" xfId="3" builtinId="3"/>
    <cellStyle name="Normale" xfId="0" builtinId="0"/>
    <cellStyle name="Percentual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7247892244975E-2"/>
          <c:y val="4.0009079946087822E-2"/>
          <c:w val="0.8193317635938594"/>
          <c:h val="0.72515450252503011"/>
        </c:manualLayout>
      </c:layout>
      <c:barChart>
        <c:barDir val="col"/>
        <c:grouping val="stacked"/>
        <c:varyColors val="0"/>
        <c:ser>
          <c:idx val="5"/>
          <c:order val="3"/>
          <c:tx>
            <c:v>Positions not sold (right-hand scale)</c:v>
          </c:tx>
          <c:spPr>
            <a:solidFill>
              <a:schemeClr val="accent2"/>
            </a:solidFill>
          </c:spPr>
          <c:invertIfNegative val="0"/>
          <c:cat>
            <c:numRef>
              <c:f>Fig.1!$B$6:$B$23</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Fig.1!$E$6:$E$23</c:f>
              <c:numCache>
                <c:formatCode>#,##0,,</c:formatCode>
                <c:ptCount val="18"/>
                <c:pt idx="0">
                  <c:v>8803040402</c:v>
                </c:pt>
                <c:pt idx="1">
                  <c:v>7442770518</c:v>
                </c:pt>
                <c:pt idx="2">
                  <c:v>6225493473</c:v>
                </c:pt>
                <c:pt idx="3">
                  <c:v>5892617853</c:v>
                </c:pt>
                <c:pt idx="4">
                  <c:v>6454267206</c:v>
                </c:pt>
                <c:pt idx="5">
                  <c:v>8441794414</c:v>
                </c:pt>
                <c:pt idx="6">
                  <c:v>6206683948</c:v>
                </c:pt>
                <c:pt idx="7">
                  <c:v>7228959124</c:v>
                </c:pt>
                <c:pt idx="8">
                  <c:v>9462846090</c:v>
                </c:pt>
                <c:pt idx="9">
                  <c:v>8157372643</c:v>
                </c:pt>
                <c:pt idx="10">
                  <c:v>9154968848</c:v>
                </c:pt>
                <c:pt idx="11">
                  <c:v>10348998626</c:v>
                </c:pt>
                <c:pt idx="12">
                  <c:v>10794203636</c:v>
                </c:pt>
                <c:pt idx="13">
                  <c:v>6848646257</c:v>
                </c:pt>
                <c:pt idx="14">
                  <c:v>5408410427</c:v>
                </c:pt>
                <c:pt idx="15">
                  <c:v>3919044290</c:v>
                </c:pt>
                <c:pt idx="16">
                  <c:v>4158428518</c:v>
                </c:pt>
                <c:pt idx="17">
                  <c:v>3531175297</c:v>
                </c:pt>
              </c:numCache>
            </c:numRef>
          </c:val>
          <c:extLst>
            <c:ext xmlns:c16="http://schemas.microsoft.com/office/drawing/2014/chart" uri="{C3380CC4-5D6E-409C-BE32-E72D297353CC}">
              <c16:uniqueId val="{00000000-A0E9-43FE-A53D-FF4B0C3CB8D3}"/>
            </c:ext>
          </c:extLst>
        </c:ser>
        <c:ser>
          <c:idx val="4"/>
          <c:order val="4"/>
          <c:tx>
            <c:v>Positions sold (right-hand scale)</c:v>
          </c:tx>
          <c:spPr>
            <a:solidFill>
              <a:schemeClr val="accent1"/>
            </a:solidFill>
          </c:spPr>
          <c:invertIfNegative val="0"/>
          <c:cat>
            <c:numRef>
              <c:f>Fig.1!$B$6:$B$23</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Fig.1!$C$6:$C$23</c:f>
              <c:numCache>
                <c:formatCode>#,##0,,</c:formatCode>
                <c:ptCount val="18"/>
                <c:pt idx="0">
                  <c:v>236068123</c:v>
                </c:pt>
                <c:pt idx="1">
                  <c:v>1298764521</c:v>
                </c:pt>
                <c:pt idx="2">
                  <c:v>354965552</c:v>
                </c:pt>
                <c:pt idx="3">
                  <c:v>216283928</c:v>
                </c:pt>
                <c:pt idx="4">
                  <c:v>212601734</c:v>
                </c:pt>
                <c:pt idx="5">
                  <c:v>276187901</c:v>
                </c:pt>
                <c:pt idx="6">
                  <c:v>1265786059</c:v>
                </c:pt>
                <c:pt idx="7">
                  <c:v>454084164</c:v>
                </c:pt>
                <c:pt idx="8">
                  <c:v>4149678117</c:v>
                </c:pt>
                <c:pt idx="9">
                  <c:v>5100781018</c:v>
                </c:pt>
                <c:pt idx="10">
                  <c:v>7557258123</c:v>
                </c:pt>
                <c:pt idx="11">
                  <c:v>33010733708</c:v>
                </c:pt>
                <c:pt idx="12">
                  <c:v>67222799218</c:v>
                </c:pt>
                <c:pt idx="13">
                  <c:v>27274696332</c:v>
                </c:pt>
                <c:pt idx="14">
                  <c:v>19613935792</c:v>
                </c:pt>
                <c:pt idx="15">
                  <c:v>13564594454</c:v>
                </c:pt>
                <c:pt idx="16">
                  <c:v>18258591699</c:v>
                </c:pt>
                <c:pt idx="17">
                  <c:v>5319857280</c:v>
                </c:pt>
              </c:numCache>
            </c:numRef>
          </c:val>
          <c:extLst>
            <c:ext xmlns:c16="http://schemas.microsoft.com/office/drawing/2014/chart" uri="{C3380CC4-5D6E-409C-BE32-E72D297353CC}">
              <c16:uniqueId val="{00000001-A0E9-43FE-A53D-FF4B0C3CB8D3}"/>
            </c:ext>
          </c:extLst>
        </c:ser>
        <c:dLbls>
          <c:showLegendKey val="0"/>
          <c:showVal val="0"/>
          <c:showCatName val="0"/>
          <c:showSerName val="0"/>
          <c:showPercent val="0"/>
          <c:showBubbleSize val="0"/>
        </c:dLbls>
        <c:gapWidth val="0"/>
        <c:overlap val="100"/>
        <c:axId val="184718464"/>
        <c:axId val="184712576"/>
      </c:barChart>
      <c:lineChart>
        <c:grouping val="standard"/>
        <c:varyColors val="0"/>
        <c:ser>
          <c:idx val="0"/>
          <c:order val="0"/>
          <c:tx>
            <c:v>Recovery rate: positions sold (left-hand scale)</c:v>
          </c:tx>
          <c:marker>
            <c:symbol val="x"/>
            <c:size val="6"/>
          </c:marker>
          <c:cat>
            <c:numRef>
              <c:f>Fig.1!$B$6:$B$23</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Fig.1!$D$6:$D$23</c:f>
              <c:numCache>
                <c:formatCode>0.0%</c:formatCode>
                <c:ptCount val="18"/>
                <c:pt idx="0">
                  <c:v>0.30227427193415324</c:v>
                </c:pt>
                <c:pt idx="1">
                  <c:v>0.22068757843792428</c:v>
                </c:pt>
                <c:pt idx="2">
                  <c:v>0.37444579549835644</c:v>
                </c:pt>
                <c:pt idx="3">
                  <c:v>0.28905616049994265</c:v>
                </c:pt>
                <c:pt idx="4">
                  <c:v>0.26715557148368846</c:v>
                </c:pt>
                <c:pt idx="5">
                  <c:v>0.23314946852274565</c:v>
                </c:pt>
                <c:pt idx="6">
                  <c:v>0.29830151403232452</c:v>
                </c:pt>
                <c:pt idx="7">
                  <c:v>0.23823038659070131</c:v>
                </c:pt>
                <c:pt idx="8">
                  <c:v>0.22431414198193633</c:v>
                </c:pt>
                <c:pt idx="9">
                  <c:v>0.20274932290179268</c:v>
                </c:pt>
                <c:pt idx="10">
                  <c:v>0.23478547675193198</c:v>
                </c:pt>
                <c:pt idx="11">
                  <c:v>0.26096954166716974</c:v>
                </c:pt>
                <c:pt idx="12">
                  <c:v>0.3044237786560301</c:v>
                </c:pt>
                <c:pt idx="13">
                  <c:v>0.27729589455140996</c:v>
                </c:pt>
                <c:pt idx="14">
                  <c:v>0.32935096842343392</c:v>
                </c:pt>
                <c:pt idx="15">
                  <c:v>0.2888374254237594</c:v>
                </c:pt>
                <c:pt idx="16">
                  <c:v>0.31607819940288712</c:v>
                </c:pt>
                <c:pt idx="17">
                  <c:v>0.30431291955402195</c:v>
                </c:pt>
              </c:numCache>
            </c:numRef>
          </c:val>
          <c:smooth val="0"/>
          <c:extLst>
            <c:ext xmlns:c16="http://schemas.microsoft.com/office/drawing/2014/chart" uri="{C3380CC4-5D6E-409C-BE32-E72D297353CC}">
              <c16:uniqueId val="{00000002-A0E9-43FE-A53D-FF4B0C3CB8D3}"/>
            </c:ext>
          </c:extLst>
        </c:ser>
        <c:ser>
          <c:idx val="1"/>
          <c:order val="1"/>
          <c:tx>
            <c:v>Recovery rate: positions not sold (left-hand scale)</c:v>
          </c:tx>
          <c:marker>
            <c:symbol val="circle"/>
            <c:size val="6"/>
          </c:marker>
          <c:cat>
            <c:numRef>
              <c:f>Fig.1!$B$6:$B$23</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Fig.1!$F$6:$F$23</c:f>
              <c:numCache>
                <c:formatCode>0.0%</c:formatCode>
                <c:ptCount val="18"/>
                <c:pt idx="0">
                  <c:v>0.48449569775839807</c:v>
                </c:pt>
                <c:pt idx="1">
                  <c:v>0.5013784312362739</c:v>
                </c:pt>
                <c:pt idx="2">
                  <c:v>0.44765824020096834</c:v>
                </c:pt>
                <c:pt idx="3">
                  <c:v>0.50011913027749477</c:v>
                </c:pt>
                <c:pt idx="4">
                  <c:v>0.49343478017336601</c:v>
                </c:pt>
                <c:pt idx="5">
                  <c:v>0.46130599814811601</c:v>
                </c:pt>
                <c:pt idx="6">
                  <c:v>0.52967813481762527</c:v>
                </c:pt>
                <c:pt idx="7">
                  <c:v>0.46899052250971834</c:v>
                </c:pt>
                <c:pt idx="8">
                  <c:v>0.39038161830029861</c:v>
                </c:pt>
                <c:pt idx="9">
                  <c:v>0.4493145870875398</c:v>
                </c:pt>
                <c:pt idx="10">
                  <c:v>0.43523465800981925</c:v>
                </c:pt>
                <c:pt idx="11">
                  <c:v>0.44271322435544724</c:v>
                </c:pt>
                <c:pt idx="12">
                  <c:v>0.45851203507695543</c:v>
                </c:pt>
                <c:pt idx="13">
                  <c:v>0.43892310760357028</c:v>
                </c:pt>
                <c:pt idx="14">
                  <c:v>0.44923026039966824</c:v>
                </c:pt>
                <c:pt idx="15">
                  <c:v>0.4447259581686242</c:v>
                </c:pt>
                <c:pt idx="16">
                  <c:v>0.46919778250905242</c:v>
                </c:pt>
                <c:pt idx="17">
                  <c:v>0.45227786638872208</c:v>
                </c:pt>
              </c:numCache>
            </c:numRef>
          </c:val>
          <c:smooth val="0"/>
          <c:extLst>
            <c:ext xmlns:c16="http://schemas.microsoft.com/office/drawing/2014/chart" uri="{C3380CC4-5D6E-409C-BE32-E72D297353CC}">
              <c16:uniqueId val="{00000003-A0E9-43FE-A53D-FF4B0C3CB8D3}"/>
            </c:ext>
          </c:extLst>
        </c:ser>
        <c:ser>
          <c:idx val="2"/>
          <c:order val="2"/>
          <c:tx>
            <c:v>Recovery rate: total (left-hand scale)</c:v>
          </c:tx>
          <c:marker>
            <c:symbol val="diamond"/>
            <c:size val="6"/>
          </c:marker>
          <c:cat>
            <c:numRef>
              <c:f>Fig.1!$B$6:$B$23</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Fig.1!$H$6:$H$23</c:f>
              <c:numCache>
                <c:formatCode>0.0%</c:formatCode>
                <c:ptCount val="18"/>
                <c:pt idx="0">
                  <c:v>0.47973674726612997</c:v>
                </c:pt>
                <c:pt idx="1">
                  <c:v>0.45967507829456516</c:v>
                </c:pt>
                <c:pt idx="2">
                  <c:v>0.44370898745911547</c:v>
                </c:pt>
                <c:pt idx="3">
                  <c:v>0.49264650593430848</c:v>
                </c:pt>
                <c:pt idx="4">
                  <c:v>0.48621889629016313</c:v>
                </c:pt>
                <c:pt idx="5">
                  <c:v>0.45407794115742278</c:v>
                </c:pt>
                <c:pt idx="6">
                  <c:v>0.49048449460304988</c:v>
                </c:pt>
                <c:pt idx="7">
                  <c:v>0.45535210873597648</c:v>
                </c:pt>
                <c:pt idx="8">
                  <c:v>0.3397571667331637</c:v>
                </c:pt>
                <c:pt idx="9">
                  <c:v>0.35445406190322415</c:v>
                </c:pt>
                <c:pt idx="10">
                  <c:v>0.34459166914074091</c:v>
                </c:pt>
                <c:pt idx="11">
                  <c:v>0.30434769511002102</c:v>
                </c:pt>
                <c:pt idx="12">
                  <c:v>0.32574297776492522</c:v>
                </c:pt>
                <c:pt idx="13">
                  <c:v>0.30973490912953772</c:v>
                </c:pt>
                <c:pt idx="14">
                  <c:v>0.35526206433071289</c:v>
                </c:pt>
                <c:pt idx="15">
                  <c:v>0.32378061277026526</c:v>
                </c:pt>
                <c:pt idx="16">
                  <c:v>0.34448236886382522</c:v>
                </c:pt>
                <c:pt idx="17">
                  <c:v>0.36334446875906468</c:v>
                </c:pt>
              </c:numCache>
            </c:numRef>
          </c:val>
          <c:smooth val="0"/>
          <c:extLst>
            <c:ext xmlns:c16="http://schemas.microsoft.com/office/drawing/2014/chart" uri="{C3380CC4-5D6E-409C-BE32-E72D297353CC}">
              <c16:uniqueId val="{00000004-A0E9-43FE-A53D-FF4B0C3CB8D3}"/>
            </c:ext>
          </c:extLst>
        </c:ser>
        <c:dLbls>
          <c:showLegendKey val="0"/>
          <c:showVal val="0"/>
          <c:showCatName val="0"/>
          <c:showSerName val="0"/>
          <c:showPercent val="0"/>
          <c:showBubbleSize val="0"/>
        </c:dLbls>
        <c:marker val="1"/>
        <c:smooth val="0"/>
        <c:axId val="184709504"/>
        <c:axId val="184711040"/>
      </c:lineChart>
      <c:catAx>
        <c:axId val="184709504"/>
        <c:scaling>
          <c:orientation val="minMax"/>
        </c:scaling>
        <c:delete val="0"/>
        <c:axPos val="b"/>
        <c:majorGridlines>
          <c:spPr>
            <a:ln w="6350">
              <a:solidFill>
                <a:schemeClr val="bg1">
                  <a:lumMod val="95000"/>
                </a:schemeClr>
              </a:solidFill>
            </a:ln>
          </c:spPr>
        </c:majorGridlines>
        <c:numFmt formatCode="General" sourceLinked="1"/>
        <c:majorTickMark val="out"/>
        <c:minorTickMark val="none"/>
        <c:tickLblPos val="nextTo"/>
        <c:txPr>
          <a:bodyPr rot="0" vert="horz" anchor="ctr" anchorCtr="0"/>
          <a:lstStyle/>
          <a:p>
            <a:pPr>
              <a:defRPr/>
            </a:pPr>
            <a:endParaRPr lang="it-IT"/>
          </a:p>
        </c:txPr>
        <c:crossAx val="184711040"/>
        <c:crosses val="autoZero"/>
        <c:auto val="1"/>
        <c:lblAlgn val="ctr"/>
        <c:lblOffset val="100"/>
        <c:noMultiLvlLbl val="0"/>
      </c:catAx>
      <c:valAx>
        <c:axId val="184711040"/>
        <c:scaling>
          <c:orientation val="minMax"/>
        </c:scaling>
        <c:delete val="0"/>
        <c:axPos val="l"/>
        <c:majorGridlines>
          <c:spPr>
            <a:ln>
              <a:solidFill>
                <a:schemeClr val="bg1">
                  <a:lumMod val="95000"/>
                </a:schemeClr>
              </a:solidFill>
            </a:ln>
          </c:spPr>
        </c:majorGridlines>
        <c:numFmt formatCode="0%" sourceLinked="0"/>
        <c:majorTickMark val="out"/>
        <c:minorTickMark val="none"/>
        <c:tickLblPos val="nextTo"/>
        <c:crossAx val="184709504"/>
        <c:crosses val="autoZero"/>
        <c:crossBetween val="between"/>
      </c:valAx>
      <c:valAx>
        <c:axId val="184712576"/>
        <c:scaling>
          <c:orientation val="minMax"/>
        </c:scaling>
        <c:delete val="0"/>
        <c:axPos val="r"/>
        <c:numFmt formatCode="#,##0,," sourceLinked="1"/>
        <c:majorTickMark val="out"/>
        <c:minorTickMark val="none"/>
        <c:tickLblPos val="nextTo"/>
        <c:crossAx val="184718464"/>
        <c:crosses val="max"/>
        <c:crossBetween val="between"/>
      </c:valAx>
      <c:catAx>
        <c:axId val="184718464"/>
        <c:scaling>
          <c:orientation val="minMax"/>
        </c:scaling>
        <c:delete val="1"/>
        <c:axPos val="b"/>
        <c:numFmt formatCode="General" sourceLinked="1"/>
        <c:majorTickMark val="out"/>
        <c:minorTickMark val="none"/>
        <c:tickLblPos val="nextTo"/>
        <c:crossAx val="184712576"/>
        <c:crosses val="autoZero"/>
        <c:auto val="1"/>
        <c:lblAlgn val="ctr"/>
        <c:lblOffset val="100"/>
        <c:noMultiLvlLbl val="0"/>
      </c:catAx>
    </c:plotArea>
    <c:legend>
      <c:legendPos val="b"/>
      <c:layout>
        <c:manualLayout>
          <c:xMode val="edge"/>
          <c:yMode val="edge"/>
          <c:x val="2.1541124563730606E-2"/>
          <c:y val="0.85555706887990357"/>
          <c:w val="0.97209945531002173"/>
          <c:h val="0.12282130949847485"/>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571499</xdr:colOff>
      <xdr:row>30</xdr:row>
      <xdr:rowOff>196561</xdr:rowOff>
    </xdr:from>
    <xdr:to>
      <xdr:col>7</xdr:col>
      <xdr:colOff>232834</xdr:colOff>
      <xdr:row>46</xdr:row>
      <xdr:rowOff>82261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zoomScale="90" zoomScaleNormal="90" workbookViewId="0">
      <selection activeCell="A2" sqref="A2"/>
    </sheetView>
  </sheetViews>
  <sheetFormatPr defaultRowHeight="14.4" x14ac:dyDescent="0.3"/>
  <cols>
    <col min="1" max="1" width="113.33203125" customWidth="1"/>
  </cols>
  <sheetData>
    <row r="1" spans="1:1" ht="18" x14ac:dyDescent="0.3">
      <c r="A1" s="184" t="s">
        <v>139</v>
      </c>
    </row>
    <row r="2" spans="1:1" x14ac:dyDescent="0.3">
      <c r="A2" s="4"/>
    </row>
    <row r="3" spans="1:1" ht="144.75" customHeight="1" x14ac:dyDescent="0.3">
      <c r="A3" s="106" t="s">
        <v>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90" zoomScaleNormal="90" workbookViewId="0">
      <selection activeCell="A3" sqref="A3"/>
    </sheetView>
  </sheetViews>
  <sheetFormatPr defaultRowHeight="14.4" x14ac:dyDescent="0.3"/>
  <cols>
    <col min="1" max="1" width="127.5546875" customWidth="1"/>
  </cols>
  <sheetData>
    <row r="2" spans="1:3" ht="18" x14ac:dyDescent="0.3">
      <c r="A2" s="184" t="s">
        <v>139</v>
      </c>
      <c r="B2" s="45" t="s">
        <v>24</v>
      </c>
    </row>
    <row r="3" spans="1:3" x14ac:dyDescent="0.3">
      <c r="A3" t="s">
        <v>66</v>
      </c>
      <c r="B3" s="45" t="s">
        <v>16</v>
      </c>
    </row>
    <row r="4" spans="1:3" x14ac:dyDescent="0.3">
      <c r="A4" s="269" t="s">
        <v>34</v>
      </c>
      <c r="B4" s="45" t="s">
        <v>12</v>
      </c>
    </row>
    <row r="5" spans="1:3" x14ac:dyDescent="0.3">
      <c r="A5" s="290" t="s">
        <v>132</v>
      </c>
      <c r="B5" s="45" t="s">
        <v>13</v>
      </c>
      <c r="C5" s="274"/>
    </row>
    <row r="6" spans="1:3" x14ac:dyDescent="0.3">
      <c r="A6" t="s">
        <v>131</v>
      </c>
      <c r="B6" s="45" t="s">
        <v>14</v>
      </c>
      <c r="C6" s="274"/>
    </row>
    <row r="7" spans="1:3" x14ac:dyDescent="0.3">
      <c r="A7" t="s">
        <v>58</v>
      </c>
      <c r="B7" s="45" t="s">
        <v>22</v>
      </c>
      <c r="C7" s="274"/>
    </row>
    <row r="8" spans="1:3" x14ac:dyDescent="0.3">
      <c r="A8" t="s">
        <v>59</v>
      </c>
      <c r="B8" s="45" t="s">
        <v>2</v>
      </c>
    </row>
    <row r="9" spans="1:3" x14ac:dyDescent="0.3">
      <c r="A9" t="s">
        <v>67</v>
      </c>
      <c r="B9" s="45" t="s">
        <v>3</v>
      </c>
    </row>
    <row r="10" spans="1:3" x14ac:dyDescent="0.3">
      <c r="A10" t="s">
        <v>72</v>
      </c>
      <c r="B10" s="45" t="s">
        <v>4</v>
      </c>
    </row>
    <row r="11" spans="1:3" x14ac:dyDescent="0.3">
      <c r="A11" t="s">
        <v>73</v>
      </c>
      <c r="B11" s="45" t="s">
        <v>5</v>
      </c>
    </row>
    <row r="12" spans="1:3" x14ac:dyDescent="0.3">
      <c r="A12" t="s">
        <v>76</v>
      </c>
      <c r="B12" s="45" t="s">
        <v>6</v>
      </c>
      <c r="C12" s="181"/>
    </row>
    <row r="13" spans="1:3" x14ac:dyDescent="0.3">
      <c r="A13" t="s">
        <v>79</v>
      </c>
      <c r="B13" s="45" t="s">
        <v>7</v>
      </c>
      <c r="C13" s="181"/>
    </row>
    <row r="14" spans="1:3" x14ac:dyDescent="0.3">
      <c r="A14" t="s">
        <v>111</v>
      </c>
      <c r="B14" s="45" t="s">
        <v>8</v>
      </c>
      <c r="C14" s="157"/>
    </row>
    <row r="15" spans="1:3" x14ac:dyDescent="0.3">
      <c r="A15" t="s">
        <v>112</v>
      </c>
      <c r="B15" s="45" t="s">
        <v>17</v>
      </c>
      <c r="C15" s="157"/>
    </row>
    <row r="16" spans="1:3" x14ac:dyDescent="0.3">
      <c r="A16" t="s">
        <v>113</v>
      </c>
      <c r="B16" s="45" t="s">
        <v>9</v>
      </c>
      <c r="C16" s="157"/>
    </row>
    <row r="17" spans="1:3" x14ac:dyDescent="0.3">
      <c r="A17" t="s">
        <v>114</v>
      </c>
      <c r="B17" s="45" t="s">
        <v>15</v>
      </c>
      <c r="C17" s="157"/>
    </row>
    <row r="18" spans="1:3" x14ac:dyDescent="0.3">
      <c r="A18" t="s">
        <v>89</v>
      </c>
      <c r="B18" s="45" t="s">
        <v>10</v>
      </c>
    </row>
    <row r="19" spans="1:3" x14ac:dyDescent="0.3">
      <c r="A19" t="s">
        <v>101</v>
      </c>
      <c r="B19" s="45" t="s">
        <v>11</v>
      </c>
    </row>
    <row r="20" spans="1:3" x14ac:dyDescent="0.3">
      <c r="A20" t="s">
        <v>110</v>
      </c>
      <c r="B20" s="45" t="s">
        <v>18</v>
      </c>
      <c r="C20" s="274"/>
    </row>
    <row r="21" spans="1:3" x14ac:dyDescent="0.3">
      <c r="A21" t="s">
        <v>106</v>
      </c>
      <c r="B21" s="45" t="s">
        <v>19</v>
      </c>
      <c r="C21" s="157"/>
    </row>
    <row r="22" spans="1:3" x14ac:dyDescent="0.3">
      <c r="A22" t="s">
        <v>107</v>
      </c>
      <c r="B22" s="45" t="s">
        <v>20</v>
      </c>
      <c r="C22" s="157"/>
    </row>
  </sheetData>
  <hyperlinks>
    <hyperlink ref="B2" location="Disclaimer!A1" display="Disclaimer"/>
    <hyperlink ref="B3" location="Fig.1!A1" display="Fig.1"/>
    <hyperlink ref="B4" location="'T1'!A1" display="T1"/>
    <hyperlink ref="B5" location="'T2'!A1" display="T2"/>
    <hyperlink ref="B6" location="'T3'!A1" display="T3"/>
    <hyperlink ref="B7" location="'T4'!A1" display="T4"/>
    <hyperlink ref="B8" location="'TA1'!A1" display="TA1"/>
    <hyperlink ref="B9" location="'TA2'!A1" display="TA2"/>
    <hyperlink ref="B10" location="'TA3'!A1" display="TA3"/>
    <hyperlink ref="B11" location="'TA4'!A1" display="TA4"/>
    <hyperlink ref="B20" location="'TA13'!A1" display="TA13"/>
    <hyperlink ref="B12" location="'TA5'!A1" display="TA5"/>
    <hyperlink ref="B13" location="'TA6'!A1" display="TA6"/>
    <hyperlink ref="B14" location="'TA7'!A1" display="TA7"/>
    <hyperlink ref="B15" location="'TA8'!A1" display="TA8"/>
    <hyperlink ref="B16" location="'TA9'!A1" display="TA9"/>
    <hyperlink ref="B17" location="'TA10'!A1" display="TA10"/>
    <hyperlink ref="B18" location="'TA11'!A1" display="TA11"/>
    <hyperlink ref="B19" location="'TA12'!A1" display="TA12"/>
    <hyperlink ref="B21" location="'TA14'!A1" display="TA14"/>
    <hyperlink ref="B22" location="'TA15'!A1" display="TA15"/>
  </hyperlink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4"/>
  <sheetViews>
    <sheetView showGridLines="0" tabSelected="1" zoomScale="90" zoomScaleNormal="90" workbookViewId="0"/>
  </sheetViews>
  <sheetFormatPr defaultColWidth="9.109375" defaultRowHeight="14.4" x14ac:dyDescent="0.3"/>
  <cols>
    <col min="1" max="1" width="9.109375" style="2"/>
    <col min="2" max="2" width="14.33203125" style="1" customWidth="1"/>
    <col min="3" max="8" width="17.5546875" style="1" customWidth="1"/>
    <col min="9" max="9" width="10.33203125" style="1" customWidth="1"/>
    <col min="10" max="16" width="10.33203125" style="2" customWidth="1"/>
    <col min="17" max="16384" width="9.109375" style="2"/>
  </cols>
  <sheetData>
    <row r="1" spans="2:13" x14ac:dyDescent="0.3">
      <c r="B1" s="2"/>
      <c r="C1" s="2"/>
      <c r="D1" s="2"/>
      <c r="E1" s="2"/>
      <c r="F1" s="2"/>
      <c r="G1" s="2"/>
      <c r="H1" s="2"/>
      <c r="I1" s="2"/>
    </row>
    <row r="2" spans="2:13" ht="15.6" x14ac:dyDescent="0.3">
      <c r="B2" s="20" t="s">
        <v>33</v>
      </c>
      <c r="C2" s="109"/>
      <c r="D2" s="109"/>
      <c r="E2" s="109"/>
      <c r="F2" s="109"/>
      <c r="G2" s="109"/>
      <c r="H2" s="109"/>
      <c r="I2" s="2"/>
    </row>
    <row r="3" spans="2:13" ht="16.2" thickBot="1" x14ac:dyDescent="0.35">
      <c r="B3" s="126" t="s">
        <v>130</v>
      </c>
      <c r="C3" s="26"/>
      <c r="D3" s="26"/>
      <c r="E3" s="26"/>
      <c r="F3" s="26"/>
      <c r="G3" s="26"/>
      <c r="H3" s="26"/>
    </row>
    <row r="4" spans="2:13" ht="33.75" customHeight="1" thickBot="1" x14ac:dyDescent="0.35">
      <c r="C4" s="315" t="s">
        <v>25</v>
      </c>
      <c r="D4" s="316"/>
      <c r="E4" s="315" t="s">
        <v>26</v>
      </c>
      <c r="F4" s="316"/>
      <c r="G4" s="315" t="s">
        <v>27</v>
      </c>
      <c r="H4" s="316"/>
      <c r="I4" s="2"/>
    </row>
    <row r="5" spans="2:13" ht="29.4" thickBot="1" x14ac:dyDescent="0.35">
      <c r="B5" s="119" t="s">
        <v>28</v>
      </c>
      <c r="C5" s="115" t="s">
        <v>29</v>
      </c>
      <c r="D5" s="116" t="s">
        <v>30</v>
      </c>
      <c r="E5" s="115" t="s">
        <v>29</v>
      </c>
      <c r="F5" s="116" t="s">
        <v>30</v>
      </c>
      <c r="G5" s="115" t="s">
        <v>29</v>
      </c>
      <c r="H5" s="116" t="s">
        <v>30</v>
      </c>
      <c r="I5" s="2"/>
    </row>
    <row r="6" spans="2:13" x14ac:dyDescent="0.3">
      <c r="B6" s="120">
        <v>2006</v>
      </c>
      <c r="C6" s="113">
        <v>236068123</v>
      </c>
      <c r="D6" s="114">
        <v>0.30227427193415324</v>
      </c>
      <c r="E6" s="113">
        <v>8803040402</v>
      </c>
      <c r="F6" s="114">
        <v>0.48449569775839807</v>
      </c>
      <c r="G6" s="113">
        <v>9039108525</v>
      </c>
      <c r="H6" s="114">
        <v>0.47973674726612997</v>
      </c>
      <c r="I6" s="134"/>
      <c r="J6" s="135"/>
      <c r="K6" s="135"/>
    </row>
    <row r="7" spans="2:13" x14ac:dyDescent="0.3">
      <c r="B7" s="120">
        <v>2007</v>
      </c>
      <c r="C7" s="113">
        <v>1298764521</v>
      </c>
      <c r="D7" s="114">
        <v>0.22068757843792428</v>
      </c>
      <c r="E7" s="113">
        <v>7442770518</v>
      </c>
      <c r="F7" s="114">
        <v>0.5013784312362739</v>
      </c>
      <c r="G7" s="113">
        <v>8741535039</v>
      </c>
      <c r="H7" s="114">
        <v>0.45967507829456516</v>
      </c>
      <c r="I7" s="134"/>
      <c r="J7" s="135"/>
      <c r="K7" s="135"/>
    </row>
    <row r="8" spans="2:13" x14ac:dyDescent="0.3">
      <c r="B8" s="120">
        <v>2008</v>
      </c>
      <c r="C8" s="113">
        <v>354965552</v>
      </c>
      <c r="D8" s="114">
        <v>0.37444579549835644</v>
      </c>
      <c r="E8" s="113">
        <v>6225493473</v>
      </c>
      <c r="F8" s="114">
        <v>0.44765824020096834</v>
      </c>
      <c r="G8" s="113">
        <v>6580459025</v>
      </c>
      <c r="H8" s="114">
        <v>0.44370898745911547</v>
      </c>
      <c r="I8" s="134"/>
      <c r="J8" s="135"/>
      <c r="K8" s="135"/>
    </row>
    <row r="9" spans="2:13" x14ac:dyDescent="0.3">
      <c r="B9" s="120">
        <v>2009</v>
      </c>
      <c r="C9" s="113">
        <v>216283928</v>
      </c>
      <c r="D9" s="114">
        <v>0.28905616049994265</v>
      </c>
      <c r="E9" s="113">
        <v>5892617853</v>
      </c>
      <c r="F9" s="114">
        <v>0.50011913027749477</v>
      </c>
      <c r="G9" s="113">
        <v>6108901781</v>
      </c>
      <c r="H9" s="114">
        <v>0.49264650593430848</v>
      </c>
      <c r="I9" s="134"/>
      <c r="J9" s="135"/>
      <c r="K9" s="135"/>
    </row>
    <row r="10" spans="2:13" x14ac:dyDescent="0.3">
      <c r="B10" s="120">
        <v>2010</v>
      </c>
      <c r="C10" s="113">
        <v>212601734</v>
      </c>
      <c r="D10" s="114">
        <v>0.26715557148368846</v>
      </c>
      <c r="E10" s="113">
        <v>6454267206</v>
      </c>
      <c r="F10" s="114">
        <v>0.49343478017336601</v>
      </c>
      <c r="G10" s="113">
        <v>6666868940</v>
      </c>
      <c r="H10" s="114">
        <v>0.48621889629016313</v>
      </c>
      <c r="I10" s="134"/>
      <c r="J10" s="135"/>
      <c r="K10" s="135"/>
    </row>
    <row r="11" spans="2:13" x14ac:dyDescent="0.3">
      <c r="B11" s="120">
        <v>2011</v>
      </c>
      <c r="C11" s="113">
        <v>276187901</v>
      </c>
      <c r="D11" s="114">
        <v>0.23314946852274565</v>
      </c>
      <c r="E11" s="113">
        <v>8441794414</v>
      </c>
      <c r="F11" s="114">
        <v>0.46130599814811601</v>
      </c>
      <c r="G11" s="113">
        <v>8717982315</v>
      </c>
      <c r="H11" s="114">
        <v>0.45407794115742278</v>
      </c>
      <c r="I11" s="134"/>
      <c r="J11" s="135"/>
      <c r="K11" s="135"/>
    </row>
    <row r="12" spans="2:13" x14ac:dyDescent="0.3">
      <c r="B12" s="120">
        <v>2012</v>
      </c>
      <c r="C12" s="113">
        <v>1265786059</v>
      </c>
      <c r="D12" s="114">
        <v>0.29830151403232452</v>
      </c>
      <c r="E12" s="113">
        <v>6206683948</v>
      </c>
      <c r="F12" s="114">
        <v>0.52967813481762527</v>
      </c>
      <c r="G12" s="113">
        <v>7472470007</v>
      </c>
      <c r="H12" s="114">
        <v>0.49048449460304988</v>
      </c>
      <c r="I12" s="134"/>
      <c r="J12" s="135"/>
      <c r="K12" s="135"/>
    </row>
    <row r="13" spans="2:13" x14ac:dyDescent="0.3">
      <c r="B13" s="120">
        <v>2013</v>
      </c>
      <c r="C13" s="113">
        <v>454084164</v>
      </c>
      <c r="D13" s="114">
        <v>0.23823038659070131</v>
      </c>
      <c r="E13" s="113">
        <v>7228959124</v>
      </c>
      <c r="F13" s="114">
        <v>0.46899052250971834</v>
      </c>
      <c r="G13" s="113">
        <v>7683043288</v>
      </c>
      <c r="H13" s="114">
        <v>0.45535210873597648</v>
      </c>
      <c r="I13" s="134"/>
      <c r="J13" s="135"/>
      <c r="K13" s="135"/>
    </row>
    <row r="14" spans="2:13" x14ac:dyDescent="0.3">
      <c r="B14" s="120">
        <v>2014</v>
      </c>
      <c r="C14" s="113">
        <v>4149678117</v>
      </c>
      <c r="D14" s="114">
        <v>0.22431414198193633</v>
      </c>
      <c r="E14" s="113">
        <v>9462846090</v>
      </c>
      <c r="F14" s="114">
        <v>0.39038161830029861</v>
      </c>
      <c r="G14" s="113">
        <v>13612524207</v>
      </c>
      <c r="H14" s="114">
        <v>0.3397571667331637</v>
      </c>
      <c r="I14" s="134"/>
      <c r="J14" s="135"/>
      <c r="K14" s="135"/>
      <c r="M14" s="211"/>
    </row>
    <row r="15" spans="2:13" x14ac:dyDescent="0.3">
      <c r="B15" s="120">
        <v>2015</v>
      </c>
      <c r="C15" s="113">
        <v>5100781018</v>
      </c>
      <c r="D15" s="114">
        <v>0.20274932290179268</v>
      </c>
      <c r="E15" s="113">
        <v>8157372643</v>
      </c>
      <c r="F15" s="114">
        <v>0.4493145870875398</v>
      </c>
      <c r="G15" s="113">
        <v>13258153661</v>
      </c>
      <c r="H15" s="114">
        <v>0.35445406190322415</v>
      </c>
      <c r="I15" s="134"/>
      <c r="J15" s="135"/>
      <c r="K15" s="135"/>
      <c r="M15" s="211"/>
    </row>
    <row r="16" spans="2:13" x14ac:dyDescent="0.3">
      <c r="B16" s="120">
        <v>2016</v>
      </c>
      <c r="C16" s="113">
        <v>7557258123</v>
      </c>
      <c r="D16" s="114">
        <v>0.23478547675193198</v>
      </c>
      <c r="E16" s="113">
        <v>9154968848</v>
      </c>
      <c r="F16" s="114">
        <v>0.43523465800981925</v>
      </c>
      <c r="G16" s="113">
        <v>16712226971</v>
      </c>
      <c r="H16" s="114">
        <v>0.34459166914074091</v>
      </c>
      <c r="I16" s="134"/>
      <c r="J16" s="135"/>
      <c r="K16" s="135"/>
      <c r="M16" s="211"/>
    </row>
    <row r="17" spans="2:13" x14ac:dyDescent="0.3">
      <c r="B17" s="120">
        <v>2017</v>
      </c>
      <c r="C17" s="113">
        <v>33010733708</v>
      </c>
      <c r="D17" s="114">
        <v>0.26096954166716974</v>
      </c>
      <c r="E17" s="113">
        <v>10348998626</v>
      </c>
      <c r="F17" s="114">
        <v>0.44271322435544724</v>
      </c>
      <c r="G17" s="113">
        <v>43359732334</v>
      </c>
      <c r="H17" s="114">
        <v>0.30434769511002102</v>
      </c>
      <c r="I17" s="134"/>
      <c r="J17" s="135"/>
      <c r="K17" s="135"/>
      <c r="M17" s="211"/>
    </row>
    <row r="18" spans="2:13" x14ac:dyDescent="0.3">
      <c r="B18" s="120">
        <v>2018</v>
      </c>
      <c r="C18" s="113">
        <v>67222799218</v>
      </c>
      <c r="D18" s="114">
        <v>0.3044237786560301</v>
      </c>
      <c r="E18" s="113">
        <v>10794203636</v>
      </c>
      <c r="F18" s="114">
        <v>0.45851203507695543</v>
      </c>
      <c r="G18" s="113">
        <v>78017002854</v>
      </c>
      <c r="H18" s="114">
        <v>0.32574297776492522</v>
      </c>
      <c r="I18" s="134"/>
      <c r="J18" s="135"/>
      <c r="K18" s="135"/>
      <c r="M18" s="211"/>
    </row>
    <row r="19" spans="2:13" x14ac:dyDescent="0.3">
      <c r="B19" s="120">
        <v>2019</v>
      </c>
      <c r="C19" s="113">
        <v>27274696332</v>
      </c>
      <c r="D19" s="114">
        <v>0.27729589455140996</v>
      </c>
      <c r="E19" s="113">
        <v>6848646257</v>
      </c>
      <c r="F19" s="114">
        <v>0.43892310760357028</v>
      </c>
      <c r="G19" s="113">
        <v>34123342589</v>
      </c>
      <c r="H19" s="114">
        <v>0.30973490912953772</v>
      </c>
      <c r="I19" s="134"/>
      <c r="J19" s="135"/>
      <c r="K19" s="135"/>
      <c r="M19" s="211"/>
    </row>
    <row r="20" spans="2:13" x14ac:dyDescent="0.3">
      <c r="B20" s="120">
        <v>2020</v>
      </c>
      <c r="C20" s="113">
        <v>19613935792</v>
      </c>
      <c r="D20" s="114">
        <v>0.32935096842343392</v>
      </c>
      <c r="E20" s="113">
        <v>5408410427</v>
      </c>
      <c r="F20" s="114">
        <v>0.44923026039966824</v>
      </c>
      <c r="G20" s="113">
        <v>25022346219</v>
      </c>
      <c r="H20" s="114">
        <v>0.35526206433071289</v>
      </c>
      <c r="I20" s="134"/>
      <c r="J20" s="135"/>
      <c r="K20" s="135"/>
      <c r="M20" s="211"/>
    </row>
    <row r="21" spans="2:13" x14ac:dyDescent="0.3">
      <c r="B21" s="120">
        <v>2021</v>
      </c>
      <c r="C21" s="113">
        <v>13564594454</v>
      </c>
      <c r="D21" s="114">
        <v>0.2888374254237594</v>
      </c>
      <c r="E21" s="113">
        <v>3919044290</v>
      </c>
      <c r="F21" s="114">
        <v>0.4447259581686242</v>
      </c>
      <c r="G21" s="113">
        <v>17483638744</v>
      </c>
      <c r="H21" s="114">
        <v>0.32378061277026526</v>
      </c>
      <c r="I21" s="134"/>
      <c r="J21" s="135"/>
      <c r="K21" s="135"/>
      <c r="M21" s="211"/>
    </row>
    <row r="22" spans="2:13" x14ac:dyDescent="0.3">
      <c r="B22" s="120">
        <v>2022</v>
      </c>
      <c r="C22" s="113">
        <v>18258591699</v>
      </c>
      <c r="D22" s="114">
        <v>0.31607819940288712</v>
      </c>
      <c r="E22" s="113">
        <v>4158428518</v>
      </c>
      <c r="F22" s="114">
        <v>0.46919778250905242</v>
      </c>
      <c r="G22" s="113">
        <v>22417020217</v>
      </c>
      <c r="H22" s="114">
        <v>0.34448236886382522</v>
      </c>
      <c r="I22" s="134"/>
      <c r="J22" s="135"/>
      <c r="K22" s="135"/>
      <c r="M22" s="211"/>
    </row>
    <row r="23" spans="2:13" ht="15" thickBot="1" x14ac:dyDescent="0.35">
      <c r="B23" s="120">
        <v>2023</v>
      </c>
      <c r="C23" s="113">
        <v>5319857280</v>
      </c>
      <c r="D23" s="114">
        <v>0.30431291955402195</v>
      </c>
      <c r="E23" s="113">
        <v>3531175297</v>
      </c>
      <c r="F23" s="114">
        <v>0.45227786638872208</v>
      </c>
      <c r="G23" s="113">
        <v>8851032577</v>
      </c>
      <c r="H23" s="114">
        <v>0.36334446875906468</v>
      </c>
      <c r="I23" s="134"/>
      <c r="J23" s="135"/>
      <c r="K23" s="135"/>
      <c r="M23" s="211"/>
    </row>
    <row r="24" spans="2:13" ht="15" thickBot="1" x14ac:dyDescent="0.35">
      <c r="B24" s="121" t="s">
        <v>27</v>
      </c>
      <c r="C24" s="117">
        <v>205387667723</v>
      </c>
      <c r="D24" s="118">
        <v>0.28876983317845473</v>
      </c>
      <c r="E24" s="117">
        <v>128479721570</v>
      </c>
      <c r="F24" s="118">
        <v>0.45990931049689887</v>
      </c>
      <c r="G24" s="117">
        <v>333867389293</v>
      </c>
      <c r="H24" s="118">
        <v>0.35462817424635873</v>
      </c>
      <c r="I24" s="134"/>
      <c r="J24" s="135"/>
      <c r="K24" s="135"/>
    </row>
    <row r="25" spans="2:13" ht="15.6" x14ac:dyDescent="0.3">
      <c r="B25" s="112"/>
      <c r="C25" s="171"/>
      <c r="D25" s="112"/>
      <c r="E25" s="112"/>
      <c r="F25" s="112"/>
      <c r="G25" s="170"/>
      <c r="H25" s="112"/>
      <c r="I25" s="112"/>
      <c r="J25" s="112"/>
      <c r="K25" s="112"/>
    </row>
    <row r="26" spans="2:13" ht="15.6" x14ac:dyDescent="0.3">
      <c r="B26" s="112"/>
      <c r="C26" s="171"/>
      <c r="D26" s="112"/>
      <c r="E26" s="112"/>
      <c r="F26" s="112"/>
      <c r="G26" s="170"/>
      <c r="H26" s="112"/>
      <c r="I26" s="112"/>
      <c r="J26" s="112"/>
      <c r="K26" s="112"/>
    </row>
    <row r="27" spans="2:13" ht="15.6" x14ac:dyDescent="0.3">
      <c r="B27" s="3"/>
      <c r="C27" s="171"/>
      <c r="D27" s="2"/>
      <c r="E27" s="2"/>
      <c r="F27" s="2"/>
      <c r="G27" s="2"/>
      <c r="H27" s="2"/>
      <c r="I27" s="2"/>
    </row>
    <row r="28" spans="2:13" ht="15.6" x14ac:dyDescent="0.3">
      <c r="B28" s="112"/>
      <c r="C28" s="112"/>
      <c r="D28" s="112"/>
      <c r="E28" s="5" t="s">
        <v>31</v>
      </c>
      <c r="F28" s="112"/>
      <c r="G28" s="170"/>
      <c r="H28" s="112"/>
      <c r="I28" s="2"/>
    </row>
    <row r="29" spans="2:13" ht="15.6" x14ac:dyDescent="0.3">
      <c r="B29" s="112"/>
      <c r="C29" s="112"/>
      <c r="D29" s="112"/>
      <c r="E29" s="5" t="s">
        <v>32</v>
      </c>
      <c r="F29" s="112"/>
      <c r="G29" s="112"/>
      <c r="H29" s="112"/>
      <c r="I29" s="2"/>
    </row>
    <row r="30" spans="2:13" x14ac:dyDescent="0.3">
      <c r="B30" s="2"/>
      <c r="C30" s="2"/>
      <c r="D30" s="2"/>
      <c r="E30" s="124" t="s">
        <v>130</v>
      </c>
      <c r="F30" s="2"/>
      <c r="G30" s="2"/>
      <c r="H30" s="2"/>
      <c r="I30" s="2"/>
    </row>
    <row r="31" spans="2:13" ht="21" customHeight="1" x14ac:dyDescent="0.3">
      <c r="B31" s="2"/>
      <c r="C31" s="2"/>
      <c r="D31" s="2"/>
      <c r="E31" s="2"/>
      <c r="F31" s="2"/>
      <c r="G31" s="2"/>
      <c r="H31" s="2"/>
      <c r="I31" s="2"/>
    </row>
    <row r="32" spans="2:13" ht="21" customHeight="1" x14ac:dyDescent="0.3">
      <c r="B32" s="2"/>
      <c r="C32" s="2"/>
      <c r="D32" s="2"/>
      <c r="E32" s="2"/>
      <c r="F32" s="2"/>
      <c r="G32" s="2"/>
      <c r="H32" s="2"/>
      <c r="I32" s="2"/>
    </row>
    <row r="33" spans="2:9" ht="21" customHeight="1" x14ac:dyDescent="0.3">
      <c r="B33" s="2"/>
      <c r="C33" s="2"/>
      <c r="D33" s="2"/>
      <c r="E33" s="2"/>
      <c r="F33" s="2"/>
      <c r="G33" s="2"/>
      <c r="H33" s="2"/>
      <c r="I33" s="2"/>
    </row>
    <row r="34" spans="2:9" ht="21" customHeight="1" x14ac:dyDescent="0.3">
      <c r="B34" s="2"/>
      <c r="C34" s="2"/>
      <c r="D34" s="2"/>
      <c r="E34" s="2"/>
      <c r="F34" s="2"/>
      <c r="G34" s="2"/>
      <c r="H34" s="2"/>
      <c r="I34" s="2"/>
    </row>
    <row r="35" spans="2:9" ht="21" customHeight="1" x14ac:dyDescent="0.3">
      <c r="B35" s="2"/>
      <c r="C35" s="2"/>
      <c r="D35" s="2"/>
      <c r="E35" s="2"/>
      <c r="F35" s="2"/>
      <c r="G35" s="2"/>
      <c r="H35" s="2"/>
      <c r="I35" s="2"/>
    </row>
    <row r="36" spans="2:9" ht="21" customHeight="1" x14ac:dyDescent="0.3">
      <c r="B36" s="2"/>
      <c r="C36" s="2"/>
      <c r="D36" s="2"/>
      <c r="E36" s="2"/>
      <c r="F36" s="2"/>
      <c r="G36" s="2"/>
      <c r="H36" s="2"/>
      <c r="I36" s="2"/>
    </row>
    <row r="37" spans="2:9" ht="21" customHeight="1" x14ac:dyDescent="0.3">
      <c r="B37" s="2"/>
      <c r="C37" s="2"/>
      <c r="D37" s="2"/>
      <c r="E37" s="2"/>
      <c r="F37" s="2"/>
      <c r="G37" s="2"/>
      <c r="H37" s="2"/>
      <c r="I37" s="2"/>
    </row>
    <row r="38" spans="2:9" ht="21" customHeight="1" x14ac:dyDescent="0.3">
      <c r="B38" s="2"/>
      <c r="C38" s="2"/>
      <c r="D38" s="2"/>
      <c r="E38" s="2"/>
      <c r="F38" s="2"/>
      <c r="G38" s="2"/>
      <c r="H38" s="2"/>
      <c r="I38" s="2"/>
    </row>
    <row r="39" spans="2:9" ht="21" customHeight="1" x14ac:dyDescent="0.3">
      <c r="B39" s="2"/>
      <c r="C39" s="2"/>
      <c r="D39" s="2"/>
      <c r="E39" s="2"/>
      <c r="F39" s="2"/>
      <c r="G39" s="2"/>
      <c r="H39" s="2"/>
      <c r="I39" s="2"/>
    </row>
    <row r="40" spans="2:9" ht="21" customHeight="1" x14ac:dyDescent="0.3">
      <c r="B40" s="2"/>
      <c r="C40" s="2"/>
      <c r="D40" s="2"/>
      <c r="E40" s="2"/>
      <c r="F40" s="2"/>
      <c r="G40" s="2"/>
      <c r="H40" s="2"/>
      <c r="I40" s="2"/>
    </row>
    <row r="41" spans="2:9" ht="21" customHeight="1" x14ac:dyDescent="0.3">
      <c r="B41" s="2"/>
      <c r="C41" s="2"/>
      <c r="D41" s="2"/>
      <c r="E41" s="2"/>
      <c r="F41" s="2"/>
      <c r="G41" s="2"/>
      <c r="H41" s="2"/>
      <c r="I41" s="2"/>
    </row>
    <row r="42" spans="2:9" ht="21" customHeight="1" x14ac:dyDescent="0.3">
      <c r="B42" s="2"/>
      <c r="C42" s="2"/>
      <c r="D42" s="2"/>
      <c r="E42" s="2"/>
      <c r="F42" s="2"/>
      <c r="G42" s="2"/>
      <c r="H42" s="2"/>
      <c r="I42" s="2"/>
    </row>
    <row r="43" spans="2:9" ht="21" customHeight="1" x14ac:dyDescent="0.3">
      <c r="B43" s="2"/>
      <c r="C43" s="2"/>
      <c r="D43" s="2"/>
      <c r="E43" s="2"/>
      <c r="F43" s="2"/>
      <c r="G43" s="2"/>
      <c r="H43" s="2"/>
      <c r="I43" s="2"/>
    </row>
    <row r="44" spans="2:9" ht="21" customHeight="1" x14ac:dyDescent="0.3">
      <c r="B44" s="2"/>
      <c r="C44" s="2"/>
      <c r="D44" s="2"/>
      <c r="E44" s="2"/>
      <c r="F44" s="2"/>
      <c r="G44" s="2"/>
      <c r="H44" s="2"/>
      <c r="I44" s="2"/>
    </row>
  </sheetData>
  <mergeCells count="3">
    <mergeCell ref="C4:D4"/>
    <mergeCell ref="E4:F4"/>
    <mergeCell ref="G4:H4"/>
  </mergeCells>
  <pageMargins left="0.25" right="0.25" top="0.75" bottom="0.75" header="0.3" footer="0.3"/>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2"/>
  <sheetViews>
    <sheetView zoomScale="90" zoomScaleNormal="90" workbookViewId="0">
      <selection activeCell="B27" sqref="B27"/>
    </sheetView>
  </sheetViews>
  <sheetFormatPr defaultRowHeight="14.4" x14ac:dyDescent="0.3"/>
  <cols>
    <col min="2" max="11" width="16.33203125" customWidth="1"/>
    <col min="12" max="12" width="10" customWidth="1"/>
    <col min="13" max="13" width="10.33203125" customWidth="1"/>
  </cols>
  <sheetData>
    <row r="2" spans="2:15" ht="21.75" customHeight="1" x14ac:dyDescent="0.3">
      <c r="B2" s="20" t="s">
        <v>34</v>
      </c>
      <c r="C2" s="19"/>
      <c r="D2" s="110"/>
      <c r="E2" s="19"/>
      <c r="F2" s="19"/>
      <c r="G2" s="20"/>
      <c r="H2" s="19"/>
      <c r="I2" s="19"/>
      <c r="J2" s="19"/>
      <c r="K2" s="19"/>
    </row>
    <row r="3" spans="2:15" ht="16.5" customHeight="1" thickBot="1" x14ac:dyDescent="0.35">
      <c r="B3" s="317" t="s">
        <v>35</v>
      </c>
      <c r="C3" s="317"/>
      <c r="D3" s="317"/>
      <c r="E3" s="317"/>
      <c r="F3" s="317"/>
      <c r="G3" s="317"/>
      <c r="H3" s="317"/>
      <c r="I3" s="317"/>
      <c r="J3" s="317"/>
      <c r="K3" s="317"/>
    </row>
    <row r="4" spans="2:15" x14ac:dyDescent="0.3">
      <c r="B4" s="318" t="s">
        <v>36</v>
      </c>
      <c r="C4" s="326" t="s">
        <v>37</v>
      </c>
      <c r="D4" s="326"/>
      <c r="E4" s="327"/>
      <c r="F4" s="330" t="s">
        <v>38</v>
      </c>
      <c r="G4" s="326"/>
      <c r="H4" s="327"/>
      <c r="I4" s="326" t="s">
        <v>38</v>
      </c>
      <c r="J4" s="326"/>
      <c r="K4" s="327"/>
    </row>
    <row r="5" spans="2:15" ht="29.25" customHeight="1" thickBot="1" x14ac:dyDescent="0.35">
      <c r="B5" s="319"/>
      <c r="C5" s="328"/>
      <c r="D5" s="328"/>
      <c r="E5" s="329"/>
      <c r="F5" s="331" t="s">
        <v>39</v>
      </c>
      <c r="G5" s="328"/>
      <c r="H5" s="329"/>
      <c r="I5" s="328" t="s">
        <v>40</v>
      </c>
      <c r="J5" s="328"/>
      <c r="K5" s="329"/>
    </row>
    <row r="6" spans="2:15" ht="29.25" customHeight="1" thickBot="1" x14ac:dyDescent="0.35">
      <c r="B6" s="319"/>
      <c r="C6" s="248" t="s">
        <v>30</v>
      </c>
      <c r="D6" s="322" t="s">
        <v>41</v>
      </c>
      <c r="E6" s="323"/>
      <c r="F6" s="248" t="s">
        <v>30</v>
      </c>
      <c r="G6" s="322" t="s">
        <v>41</v>
      </c>
      <c r="H6" s="323"/>
      <c r="I6" s="248" t="s">
        <v>30</v>
      </c>
      <c r="J6" s="322" t="s">
        <v>41</v>
      </c>
      <c r="K6" s="323"/>
    </row>
    <row r="7" spans="2:15" x14ac:dyDescent="0.3">
      <c r="B7" s="319"/>
      <c r="C7" s="247" t="s">
        <v>0</v>
      </c>
      <c r="D7" s="247" t="s">
        <v>29</v>
      </c>
      <c r="E7" s="324" t="s">
        <v>42</v>
      </c>
      <c r="F7" s="247" t="s">
        <v>0</v>
      </c>
      <c r="G7" s="247" t="s">
        <v>29</v>
      </c>
      <c r="H7" s="324" t="s">
        <v>42</v>
      </c>
      <c r="I7" s="247" t="s">
        <v>0</v>
      </c>
      <c r="J7" s="247" t="s">
        <v>29</v>
      </c>
      <c r="K7" s="324" t="s">
        <v>42</v>
      </c>
    </row>
    <row r="8" spans="2:15" ht="15" customHeight="1" thickBot="1" x14ac:dyDescent="0.35">
      <c r="B8" s="320"/>
      <c r="C8" s="15"/>
      <c r="D8" s="246" t="s">
        <v>1</v>
      </c>
      <c r="E8" s="325"/>
      <c r="F8" s="15"/>
      <c r="G8" s="246" t="s">
        <v>1</v>
      </c>
      <c r="H8" s="325"/>
      <c r="I8" s="15"/>
      <c r="J8" s="246" t="s">
        <v>1</v>
      </c>
      <c r="K8" s="325"/>
    </row>
    <row r="9" spans="2:15" x14ac:dyDescent="0.3">
      <c r="B9" s="245">
        <v>2006</v>
      </c>
      <c r="C9" s="16">
        <v>48</v>
      </c>
      <c r="D9" s="8">
        <v>9039</v>
      </c>
      <c r="E9" s="11">
        <v>198588</v>
      </c>
      <c r="F9" s="133">
        <f>+Fig.1!F6*100</f>
        <v>48.449569775839805</v>
      </c>
      <c r="G9" s="8">
        <f>+Fig.1!E6/1000000</f>
        <v>8803.0404020000005</v>
      </c>
      <c r="H9" s="11">
        <v>183345</v>
      </c>
      <c r="I9" s="133">
        <f>+Fig.1!D6*100</f>
        <v>30.227427193415323</v>
      </c>
      <c r="J9" s="8">
        <f>+Fig.1!C6/1000000</f>
        <v>236.06812300000001</v>
      </c>
      <c r="K9" s="11">
        <v>15243</v>
      </c>
      <c r="M9" s="172"/>
      <c r="O9" s="146"/>
    </row>
    <row r="10" spans="2:15" x14ac:dyDescent="0.3">
      <c r="B10" s="245">
        <v>2007</v>
      </c>
      <c r="C10" s="16">
        <v>46</v>
      </c>
      <c r="D10" s="8">
        <v>8742</v>
      </c>
      <c r="E10" s="11">
        <v>161209</v>
      </c>
      <c r="F10" s="133">
        <f>+Fig.1!F7*100</f>
        <v>50.137843123627391</v>
      </c>
      <c r="G10" s="8">
        <f>+Fig.1!E7/1000000</f>
        <v>7442.7705180000003</v>
      </c>
      <c r="H10" s="11">
        <v>135983</v>
      </c>
      <c r="I10" s="133">
        <f>+Fig.1!D7*100</f>
        <v>22.068757843792426</v>
      </c>
      <c r="J10" s="8">
        <f>+Fig.1!C7/1000000</f>
        <v>1298.7645210000001</v>
      </c>
      <c r="K10" s="11">
        <v>25226</v>
      </c>
      <c r="M10" s="172"/>
      <c r="O10" s="146"/>
    </row>
    <row r="11" spans="2:15" x14ac:dyDescent="0.3">
      <c r="B11" s="245">
        <v>2008</v>
      </c>
      <c r="C11" s="16">
        <v>44.4</v>
      </c>
      <c r="D11" s="8">
        <v>6580</v>
      </c>
      <c r="E11" s="11">
        <v>123615</v>
      </c>
      <c r="F11" s="133">
        <f>+Fig.1!F8*100</f>
        <v>44.765824020096836</v>
      </c>
      <c r="G11" s="8">
        <f>+Fig.1!E8/1000000</f>
        <v>6225.4934730000004</v>
      </c>
      <c r="H11" s="11">
        <v>110509</v>
      </c>
      <c r="I11" s="133">
        <f>+Fig.1!D8*100</f>
        <v>37.444579549835645</v>
      </c>
      <c r="J11" s="8">
        <f>+Fig.1!C8/1000000</f>
        <v>354.965552</v>
      </c>
      <c r="K11" s="11">
        <v>13106</v>
      </c>
      <c r="M11" s="172"/>
      <c r="O11" s="146"/>
    </row>
    <row r="12" spans="2:15" x14ac:dyDescent="0.3">
      <c r="B12" s="245">
        <v>2009</v>
      </c>
      <c r="C12" s="16">
        <v>49.3</v>
      </c>
      <c r="D12" s="8">
        <v>6109</v>
      </c>
      <c r="E12" s="11">
        <v>133976</v>
      </c>
      <c r="F12" s="133">
        <f>+Fig.1!F9*100</f>
        <v>50.011913027749479</v>
      </c>
      <c r="G12" s="8">
        <f>+Fig.1!E9/1000000</f>
        <v>5892.6178529999997</v>
      </c>
      <c r="H12" s="11">
        <v>117707</v>
      </c>
      <c r="I12" s="133">
        <f>+Fig.1!D9*100</f>
        <v>28.905616049994265</v>
      </c>
      <c r="J12" s="8">
        <f>+Fig.1!C9/1000000</f>
        <v>216.283928</v>
      </c>
      <c r="K12" s="11">
        <v>16269</v>
      </c>
      <c r="M12" s="172"/>
      <c r="O12" s="146"/>
    </row>
    <row r="13" spans="2:15" x14ac:dyDescent="0.3">
      <c r="B13" s="245">
        <v>2010</v>
      </c>
      <c r="C13" s="16">
        <v>48.6</v>
      </c>
      <c r="D13" s="8">
        <v>6667</v>
      </c>
      <c r="E13" s="11">
        <v>128168</v>
      </c>
      <c r="F13" s="133">
        <f>+Fig.1!F10*100</f>
        <v>49.343478017336601</v>
      </c>
      <c r="G13" s="8">
        <f>+Fig.1!E10/1000000</f>
        <v>6454.2672060000004</v>
      </c>
      <c r="H13" s="11">
        <v>108591</v>
      </c>
      <c r="I13" s="133">
        <f>+Fig.1!D10*100</f>
        <v>26.715557148368845</v>
      </c>
      <c r="J13" s="8">
        <f>+Fig.1!C10/1000000</f>
        <v>212.60173399999999</v>
      </c>
      <c r="K13" s="11">
        <v>19577</v>
      </c>
      <c r="M13" s="172"/>
      <c r="O13" s="146"/>
    </row>
    <row r="14" spans="2:15" x14ac:dyDescent="0.3">
      <c r="B14" s="245">
        <v>2011</v>
      </c>
      <c r="C14" s="16">
        <v>45.4</v>
      </c>
      <c r="D14" s="8">
        <v>8718</v>
      </c>
      <c r="E14" s="11">
        <v>145538</v>
      </c>
      <c r="F14" s="133">
        <f>+Fig.1!F11*100</f>
        <v>46.130599814811603</v>
      </c>
      <c r="G14" s="8">
        <f>+Fig.1!E11/1000000</f>
        <v>8441.794414</v>
      </c>
      <c r="H14" s="11">
        <v>127922</v>
      </c>
      <c r="I14" s="133">
        <f>+Fig.1!D11*100</f>
        <v>23.314946852274566</v>
      </c>
      <c r="J14" s="8">
        <f>+Fig.1!C11/1000000</f>
        <v>276.18790100000001</v>
      </c>
      <c r="K14" s="11">
        <v>17616</v>
      </c>
      <c r="M14" s="172"/>
      <c r="O14" s="146"/>
    </row>
    <row r="15" spans="2:15" x14ac:dyDescent="0.3">
      <c r="B15" s="245">
        <v>2012</v>
      </c>
      <c r="C15" s="16">
        <v>49</v>
      </c>
      <c r="D15" s="8">
        <v>7472</v>
      </c>
      <c r="E15" s="11">
        <v>128653</v>
      </c>
      <c r="F15" s="133">
        <f>+Fig.1!F12*100</f>
        <v>52.967813481762526</v>
      </c>
      <c r="G15" s="8">
        <f>+Fig.1!E12/1000000</f>
        <v>6206.6839479999999</v>
      </c>
      <c r="H15" s="11">
        <v>102510</v>
      </c>
      <c r="I15" s="133">
        <f>+Fig.1!D12*100</f>
        <v>29.830151403232453</v>
      </c>
      <c r="J15" s="8">
        <f>+Fig.1!C12/1000000</f>
        <v>1265.786059</v>
      </c>
      <c r="K15" s="11">
        <v>26143</v>
      </c>
      <c r="M15" s="172"/>
      <c r="O15" s="146"/>
    </row>
    <row r="16" spans="2:15" x14ac:dyDescent="0.3">
      <c r="B16" s="245">
        <v>2013</v>
      </c>
      <c r="C16" s="16">
        <v>45.5</v>
      </c>
      <c r="D16" s="8">
        <v>7683</v>
      </c>
      <c r="E16" s="11">
        <v>112331</v>
      </c>
      <c r="F16" s="133">
        <f>+Fig.1!F13*100</f>
        <v>46.899052250971835</v>
      </c>
      <c r="G16" s="8">
        <f>+Fig.1!E13/1000000</f>
        <v>7228.959124</v>
      </c>
      <c r="H16" s="11">
        <v>96714</v>
      </c>
      <c r="I16" s="133">
        <f>+Fig.1!D13*100</f>
        <v>23.823038659070132</v>
      </c>
      <c r="J16" s="8">
        <f>+Fig.1!C13/1000000</f>
        <v>454.08416399999999</v>
      </c>
      <c r="K16" s="11">
        <v>15617</v>
      </c>
      <c r="M16" s="172"/>
      <c r="O16" s="146"/>
    </row>
    <row r="17" spans="2:15" x14ac:dyDescent="0.3">
      <c r="B17" s="245">
        <v>2014</v>
      </c>
      <c r="C17" s="16">
        <v>34</v>
      </c>
      <c r="D17" s="8">
        <v>13613</v>
      </c>
      <c r="E17" s="11">
        <v>287685</v>
      </c>
      <c r="F17" s="133">
        <f>+Fig.1!F14*100</f>
        <v>39.038161830029864</v>
      </c>
      <c r="G17" s="8">
        <f>+Fig.1!E14/1000000</f>
        <v>9462.8460899999991</v>
      </c>
      <c r="H17" s="11">
        <v>241056</v>
      </c>
      <c r="I17" s="133">
        <f>+Fig.1!D14*100</f>
        <v>22.431414198193632</v>
      </c>
      <c r="J17" s="8">
        <f>+Fig.1!C14/1000000</f>
        <v>4149.6781170000004</v>
      </c>
      <c r="K17" s="11">
        <v>46629</v>
      </c>
      <c r="M17" s="172"/>
      <c r="O17" s="146"/>
    </row>
    <row r="18" spans="2:15" x14ac:dyDescent="0.3">
      <c r="B18" s="245">
        <v>2015</v>
      </c>
      <c r="C18" s="16">
        <v>35.4</v>
      </c>
      <c r="D18" s="8">
        <v>13258</v>
      </c>
      <c r="E18" s="11">
        <v>257965</v>
      </c>
      <c r="F18" s="133">
        <f>+Fig.1!F15*100</f>
        <v>44.931458708753979</v>
      </c>
      <c r="G18" s="8">
        <f>+Fig.1!E15/1000000</f>
        <v>8157.3726429999997</v>
      </c>
      <c r="H18" s="11">
        <v>180898</v>
      </c>
      <c r="I18" s="133">
        <f>+Fig.1!D15*100</f>
        <v>20.274932290179269</v>
      </c>
      <c r="J18" s="8">
        <f>+Fig.1!C15/1000000</f>
        <v>5100.7810179999997</v>
      </c>
      <c r="K18" s="11">
        <v>77067</v>
      </c>
      <c r="M18" s="172"/>
      <c r="O18" s="146"/>
    </row>
    <row r="19" spans="2:15" x14ac:dyDescent="0.3">
      <c r="B19" s="245">
        <v>2016</v>
      </c>
      <c r="C19" s="16">
        <v>34.5</v>
      </c>
      <c r="D19" s="8">
        <v>16712</v>
      </c>
      <c r="E19" s="11">
        <v>278584</v>
      </c>
      <c r="F19" s="133">
        <f>+Fig.1!F16*100</f>
        <v>43.523465800981924</v>
      </c>
      <c r="G19" s="8">
        <f>+Fig.1!E16/1000000</f>
        <v>9154.9688480000004</v>
      </c>
      <c r="H19" s="11">
        <v>99925</v>
      </c>
      <c r="I19" s="133">
        <f>+Fig.1!D16*100</f>
        <v>23.478547675193198</v>
      </c>
      <c r="J19" s="8">
        <f>+Fig.1!C16/1000000</f>
        <v>7557.2581229999996</v>
      </c>
      <c r="K19" s="11">
        <v>178659</v>
      </c>
      <c r="M19" s="172"/>
      <c r="O19" s="146"/>
    </row>
    <row r="20" spans="2:15" x14ac:dyDescent="0.3">
      <c r="B20" s="245">
        <v>2017</v>
      </c>
      <c r="C20" s="16">
        <v>30.434769511002102</v>
      </c>
      <c r="D20" s="8">
        <v>43359.732334</v>
      </c>
      <c r="E20" s="11">
        <v>370741</v>
      </c>
      <c r="F20" s="133">
        <v>44.271322435544725</v>
      </c>
      <c r="G20" s="8">
        <v>10348.998626000001</v>
      </c>
      <c r="H20" s="11">
        <v>110205</v>
      </c>
      <c r="I20" s="133">
        <v>26.096954166716973</v>
      </c>
      <c r="J20" s="8">
        <v>33010.733708</v>
      </c>
      <c r="K20" s="11">
        <v>260536</v>
      </c>
      <c r="M20" s="172"/>
      <c r="O20" s="146"/>
    </row>
    <row r="21" spans="2:15" x14ac:dyDescent="0.3">
      <c r="B21" s="300">
        <v>2018</v>
      </c>
      <c r="C21" s="16">
        <v>32.574297776492521</v>
      </c>
      <c r="D21" s="8">
        <v>78017.002854000006</v>
      </c>
      <c r="E21" s="11">
        <v>441621</v>
      </c>
      <c r="F21" s="133">
        <v>45.851203507695544</v>
      </c>
      <c r="G21" s="8">
        <v>10794.203636</v>
      </c>
      <c r="H21" s="11">
        <v>92919</v>
      </c>
      <c r="I21" s="133">
        <v>30.44237786560301</v>
      </c>
      <c r="J21" s="8">
        <v>67222.799218</v>
      </c>
      <c r="K21" s="11">
        <v>348702</v>
      </c>
      <c r="M21" s="172"/>
      <c r="O21" s="146"/>
    </row>
    <row r="22" spans="2:15" x14ac:dyDescent="0.3">
      <c r="B22" s="302">
        <v>2019</v>
      </c>
      <c r="C22" s="16">
        <v>30.973490912953771</v>
      </c>
      <c r="D22" s="8">
        <v>34123.342589</v>
      </c>
      <c r="E22" s="11">
        <v>281630</v>
      </c>
      <c r="F22" s="133">
        <v>43.892310760357027</v>
      </c>
      <c r="G22" s="8">
        <v>6848.6462570000003</v>
      </c>
      <c r="H22" s="11">
        <v>62203</v>
      </c>
      <c r="I22" s="133">
        <v>27.729589455140996</v>
      </c>
      <c r="J22" s="8">
        <v>27274.696332</v>
      </c>
      <c r="K22" s="11">
        <v>219427</v>
      </c>
      <c r="M22" s="172"/>
      <c r="O22" s="146"/>
    </row>
    <row r="23" spans="2:15" x14ac:dyDescent="0.3">
      <c r="B23" s="307">
        <v>2020</v>
      </c>
      <c r="C23" s="16">
        <v>35.526206433071287</v>
      </c>
      <c r="D23" s="8">
        <v>25022.346218999999</v>
      </c>
      <c r="E23" s="11">
        <v>212617</v>
      </c>
      <c r="F23" s="133">
        <v>44.923026039966821</v>
      </c>
      <c r="G23" s="8">
        <v>5408.4104269999998</v>
      </c>
      <c r="H23" s="11">
        <v>67176</v>
      </c>
      <c r="I23" s="133">
        <v>32.935096842343391</v>
      </c>
      <c r="J23" s="8">
        <v>19613.935792</v>
      </c>
      <c r="K23" s="11">
        <v>145441</v>
      </c>
      <c r="M23" s="172"/>
      <c r="O23" s="146"/>
    </row>
    <row r="24" spans="2:15" x14ac:dyDescent="0.3">
      <c r="B24" s="311">
        <v>2021</v>
      </c>
      <c r="C24" s="16">
        <v>32.378061277026525</v>
      </c>
      <c r="D24" s="8">
        <v>17483.638744</v>
      </c>
      <c r="E24" s="11">
        <v>206963</v>
      </c>
      <c r="F24" s="133">
        <v>44.472595816862423</v>
      </c>
      <c r="G24" s="8">
        <v>3919.0442899999998</v>
      </c>
      <c r="H24" s="11">
        <v>59139</v>
      </c>
      <c r="I24" s="133">
        <v>28.883742542375941</v>
      </c>
      <c r="J24" s="8">
        <v>13564.594454</v>
      </c>
      <c r="K24" s="11">
        <v>147824</v>
      </c>
      <c r="M24" s="172"/>
      <c r="O24" s="146"/>
    </row>
    <row r="25" spans="2:15" x14ac:dyDescent="0.3">
      <c r="B25" s="314">
        <v>2022</v>
      </c>
      <c r="C25" s="16">
        <v>34.448236886382524</v>
      </c>
      <c r="D25" s="8">
        <v>22417.020217000001</v>
      </c>
      <c r="E25" s="11">
        <v>141049</v>
      </c>
      <c r="F25" s="133">
        <v>46.919778250905239</v>
      </c>
      <c r="G25" s="8">
        <v>4158.4285179999997</v>
      </c>
      <c r="H25" s="11">
        <v>34476</v>
      </c>
      <c r="I25" s="133">
        <v>31.60781994028871</v>
      </c>
      <c r="J25" s="8">
        <v>18258.591699000001</v>
      </c>
      <c r="K25" s="11">
        <v>106573</v>
      </c>
      <c r="M25" s="172"/>
      <c r="O25" s="146"/>
    </row>
    <row r="26" spans="2:15" ht="15" thickBot="1" x14ac:dyDescent="0.35">
      <c r="B26" s="311">
        <v>2023</v>
      </c>
      <c r="C26" s="16">
        <v>36.334446875906465</v>
      </c>
      <c r="D26" s="8">
        <v>8851.0325769999999</v>
      </c>
      <c r="E26" s="11">
        <v>108937</v>
      </c>
      <c r="F26" s="133">
        <v>45.22778663887221</v>
      </c>
      <c r="G26" s="8">
        <v>3531.1752969999998</v>
      </c>
      <c r="H26" s="11">
        <v>44178</v>
      </c>
      <c r="I26" s="133">
        <v>30.431291955402195</v>
      </c>
      <c r="J26" s="8">
        <v>5319.8572800000002</v>
      </c>
      <c r="K26" s="11">
        <v>64759</v>
      </c>
      <c r="M26" s="172"/>
      <c r="O26" s="146"/>
    </row>
    <row r="27" spans="2:15" ht="15" thickBot="1" x14ac:dyDescent="0.35">
      <c r="B27" s="78" t="s">
        <v>27</v>
      </c>
      <c r="C27" s="13"/>
      <c r="D27" s="14">
        <v>333867.11553399998</v>
      </c>
      <c r="E27" s="107">
        <v>3719870</v>
      </c>
      <c r="F27" s="130"/>
      <c r="G27" s="14">
        <v>128479.72156999999</v>
      </c>
      <c r="H27" s="107">
        <v>1975456</v>
      </c>
      <c r="I27" s="13"/>
      <c r="J27" s="14">
        <v>205387.66772300002</v>
      </c>
      <c r="K27" s="107">
        <v>1744414</v>
      </c>
    </row>
    <row r="28" spans="2:15" ht="15" thickBot="1" x14ac:dyDescent="0.35">
      <c r="B28" s="87" t="s">
        <v>43</v>
      </c>
      <c r="C28" s="131">
        <v>35.462817424635872</v>
      </c>
      <c r="D28" s="12">
        <v>18548.173085222221</v>
      </c>
      <c r="E28" s="108">
        <v>206659.44444444444</v>
      </c>
      <c r="F28" s="132">
        <v>45.990931049689884</v>
      </c>
      <c r="G28" s="12">
        <v>7137.7623094444443</v>
      </c>
      <c r="H28" s="108">
        <v>109747.55555555556</v>
      </c>
      <c r="I28" s="132">
        <v>28.876983317845472</v>
      </c>
      <c r="J28" s="12">
        <v>11410.425984611113</v>
      </c>
      <c r="K28" s="108">
        <v>96911.888888888891</v>
      </c>
    </row>
    <row r="29" spans="2:15" x14ac:dyDescent="0.3">
      <c r="B29" s="321" t="s">
        <v>44</v>
      </c>
      <c r="C29" s="321"/>
      <c r="D29" s="321"/>
      <c r="E29" s="321"/>
      <c r="F29" s="321"/>
      <c r="G29" s="321"/>
      <c r="H29" s="321"/>
      <c r="I29" s="321"/>
      <c r="J29" s="321"/>
      <c r="K29" s="321"/>
    </row>
    <row r="30" spans="2:15" ht="15.6" x14ac:dyDescent="0.3">
      <c r="B30" s="7"/>
      <c r="D30" s="145"/>
    </row>
    <row r="31" spans="2:15" x14ac:dyDescent="0.3">
      <c r="G31" s="145"/>
      <c r="I31" s="100"/>
    </row>
    <row r="32" spans="2:15" x14ac:dyDescent="0.3">
      <c r="I32" s="100"/>
    </row>
    <row r="33" spans="9:9" x14ac:dyDescent="0.3">
      <c r="I33" s="100"/>
    </row>
    <row r="34" spans="9:9" x14ac:dyDescent="0.3">
      <c r="I34" s="100"/>
    </row>
    <row r="35" spans="9:9" x14ac:dyDescent="0.3">
      <c r="I35" s="100"/>
    </row>
    <row r="36" spans="9:9" ht="16.5" customHeight="1" x14ac:dyDescent="0.3">
      <c r="I36" s="100"/>
    </row>
    <row r="37" spans="9:9" ht="15.75" customHeight="1" x14ac:dyDescent="0.3">
      <c r="I37" s="100"/>
    </row>
    <row r="38" spans="9:9" x14ac:dyDescent="0.3">
      <c r="I38" s="100"/>
    </row>
    <row r="39" spans="9:9" x14ac:dyDescent="0.3">
      <c r="I39" s="100"/>
    </row>
    <row r="40" spans="9:9" x14ac:dyDescent="0.3">
      <c r="I40" s="100"/>
    </row>
    <row r="41" spans="9:9" x14ac:dyDescent="0.3">
      <c r="I41" s="100"/>
    </row>
    <row r="42" spans="9:9" x14ac:dyDescent="0.3">
      <c r="I42" s="100"/>
    </row>
  </sheetData>
  <mergeCells count="14">
    <mergeCell ref="B3:K3"/>
    <mergeCell ref="B4:B8"/>
    <mergeCell ref="B29:K29"/>
    <mergeCell ref="D6:E6"/>
    <mergeCell ref="G6:H6"/>
    <mergeCell ref="J6:K6"/>
    <mergeCell ref="E7:E8"/>
    <mergeCell ref="H7:H8"/>
    <mergeCell ref="K7:K8"/>
    <mergeCell ref="C4:E5"/>
    <mergeCell ref="F4:H4"/>
    <mergeCell ref="I4:K4"/>
    <mergeCell ref="F5:H5"/>
    <mergeCell ref="I5:K5"/>
  </mergeCells>
  <pageMargins left="0.7" right="0.7" top="0.75" bottom="0.75" header="0.3" footer="0.3"/>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3"/>
  <sheetViews>
    <sheetView zoomScale="90" zoomScaleNormal="90" workbookViewId="0">
      <selection activeCell="B11" sqref="B11:B14"/>
    </sheetView>
  </sheetViews>
  <sheetFormatPr defaultRowHeight="14.4" x14ac:dyDescent="0.3"/>
  <cols>
    <col min="2" max="7" width="16.44140625" customWidth="1"/>
    <col min="9" max="9" width="12.6640625" bestFit="1" customWidth="1"/>
  </cols>
  <sheetData>
    <row r="1" spans="2:14" x14ac:dyDescent="0.3">
      <c r="J1" s="289"/>
      <c r="K1" s="289"/>
    </row>
    <row r="2" spans="2:14" ht="31.5" customHeight="1" x14ac:dyDescent="0.3">
      <c r="B2" s="338" t="s">
        <v>133</v>
      </c>
      <c r="C2" s="338"/>
      <c r="D2" s="338"/>
      <c r="E2" s="338"/>
      <c r="F2" s="338"/>
      <c r="G2" s="338"/>
      <c r="J2" s="288"/>
      <c r="K2" s="288"/>
    </row>
    <row r="3" spans="2:14" ht="23.25" customHeight="1" thickBot="1" x14ac:dyDescent="0.35">
      <c r="B3" s="340" t="s">
        <v>115</v>
      </c>
      <c r="C3" s="340"/>
      <c r="D3" s="340"/>
      <c r="E3" s="340"/>
      <c r="F3" s="340"/>
      <c r="G3" s="340"/>
    </row>
    <row r="4" spans="2:14" ht="23.25" customHeight="1" thickBot="1" x14ac:dyDescent="0.35">
      <c r="B4" s="238"/>
      <c r="C4" s="220"/>
      <c r="D4" s="336" t="s">
        <v>64</v>
      </c>
      <c r="E4" s="337"/>
      <c r="F4" s="336" t="s">
        <v>65</v>
      </c>
      <c r="G4" s="337"/>
    </row>
    <row r="5" spans="2:14" ht="23.25" customHeight="1" x14ac:dyDescent="0.3">
      <c r="B5" s="318" t="s">
        <v>36</v>
      </c>
      <c r="C5" s="339" t="s">
        <v>116</v>
      </c>
      <c r="D5" s="247" t="s">
        <v>29</v>
      </c>
      <c r="E5" s="217" t="s">
        <v>30</v>
      </c>
      <c r="F5" s="247" t="s">
        <v>29</v>
      </c>
      <c r="G5" s="264" t="s">
        <v>30</v>
      </c>
      <c r="I5" s="127"/>
    </row>
    <row r="6" spans="2:14" ht="16.5" customHeight="1" thickBot="1" x14ac:dyDescent="0.35">
      <c r="B6" s="320"/>
      <c r="C6" s="320"/>
      <c r="D6" s="219" t="s">
        <v>1</v>
      </c>
      <c r="E6" s="218" t="s">
        <v>21</v>
      </c>
      <c r="F6" s="216" t="s">
        <v>1</v>
      </c>
      <c r="G6" s="218" t="s">
        <v>21</v>
      </c>
      <c r="I6" s="127"/>
    </row>
    <row r="7" spans="2:14" ht="16.5" customHeight="1" x14ac:dyDescent="0.3">
      <c r="B7" s="332">
        <v>2023</v>
      </c>
      <c r="C7" s="310" t="s">
        <v>117</v>
      </c>
      <c r="D7" s="232">
        <v>433.61219699999998</v>
      </c>
      <c r="E7" s="236">
        <v>65.050445570060305</v>
      </c>
      <c r="F7" s="232">
        <v>430.92832800000002</v>
      </c>
      <c r="G7" s="236">
        <v>51.193767244801379</v>
      </c>
      <c r="I7" s="127"/>
    </row>
    <row r="8" spans="2:14" ht="16.5" customHeight="1" x14ac:dyDescent="0.3">
      <c r="B8" s="333"/>
      <c r="C8" s="311" t="s">
        <v>118</v>
      </c>
      <c r="D8" s="9">
        <v>418.7527</v>
      </c>
      <c r="E8" s="235">
        <v>59.824302537435123</v>
      </c>
      <c r="F8" s="9">
        <v>277.03060900000003</v>
      </c>
      <c r="G8" s="235">
        <v>42.03044834282472</v>
      </c>
      <c r="I8" s="127"/>
    </row>
    <row r="9" spans="2:14" ht="16.5" customHeight="1" x14ac:dyDescent="0.3">
      <c r="B9" s="333"/>
      <c r="C9" s="311" t="s">
        <v>119</v>
      </c>
      <c r="D9" s="9">
        <v>1353.269123</v>
      </c>
      <c r="E9" s="235">
        <v>42.195802144947478</v>
      </c>
      <c r="F9" s="9">
        <v>617.58234000000004</v>
      </c>
      <c r="G9" s="235">
        <v>25.328034311649184</v>
      </c>
      <c r="I9" s="127"/>
    </row>
    <row r="10" spans="2:14" ht="16.5" customHeight="1" thickBot="1" x14ac:dyDescent="0.35">
      <c r="B10" s="334"/>
      <c r="C10" s="233" t="s">
        <v>27</v>
      </c>
      <c r="D10" s="234">
        <v>2205.63402</v>
      </c>
      <c r="E10" s="237">
        <v>50.035740288230343</v>
      </c>
      <c r="F10" s="234">
        <v>1325.541277</v>
      </c>
      <c r="G10" s="237">
        <v>37.227593570869956</v>
      </c>
      <c r="I10" s="127"/>
    </row>
    <row r="11" spans="2:14" ht="16.5" customHeight="1" x14ac:dyDescent="0.3">
      <c r="B11" s="332">
        <v>2022</v>
      </c>
      <c r="C11" s="313" t="s">
        <v>117</v>
      </c>
      <c r="D11" s="232">
        <v>459.30192099999999</v>
      </c>
      <c r="E11" s="236">
        <v>67.39484335950182</v>
      </c>
      <c r="F11" s="232">
        <v>426.565224</v>
      </c>
      <c r="G11" s="236">
        <v>54.52296118105243</v>
      </c>
      <c r="I11" s="127"/>
    </row>
    <row r="12" spans="2:14" ht="16.5" customHeight="1" x14ac:dyDescent="0.3">
      <c r="B12" s="333"/>
      <c r="C12" s="314" t="s">
        <v>118</v>
      </c>
      <c r="D12" s="9">
        <v>652.85427000000004</v>
      </c>
      <c r="E12" s="235">
        <v>55.255425138055656</v>
      </c>
      <c r="F12" s="9">
        <v>324.65480300000002</v>
      </c>
      <c r="G12" s="235">
        <v>43.109773490033952</v>
      </c>
      <c r="I12" s="127"/>
    </row>
    <row r="13" spans="2:14" ht="16.5" customHeight="1" x14ac:dyDescent="0.3">
      <c r="B13" s="333"/>
      <c r="C13" s="314" t="s">
        <v>119</v>
      </c>
      <c r="D13" s="9">
        <v>1497.1444260000001</v>
      </c>
      <c r="E13" s="235">
        <v>42.569358064067423</v>
      </c>
      <c r="F13" s="9">
        <v>797.90787399999999</v>
      </c>
      <c r="G13" s="235">
        <v>33.961754538476455</v>
      </c>
      <c r="I13" s="127"/>
    </row>
    <row r="14" spans="2:14" ht="16.5" customHeight="1" thickBot="1" x14ac:dyDescent="0.35">
      <c r="B14" s="334"/>
      <c r="C14" s="233" t="s">
        <v>27</v>
      </c>
      <c r="D14" s="234">
        <v>2609.3006169999999</v>
      </c>
      <c r="E14" s="237">
        <v>50.113351276831693</v>
      </c>
      <c r="F14" s="234">
        <v>1549.1279010000001</v>
      </c>
      <c r="G14" s="237">
        <v>41.540627787211946</v>
      </c>
      <c r="I14" s="127"/>
    </row>
    <row r="15" spans="2:14" ht="17.25" customHeight="1" x14ac:dyDescent="0.3">
      <c r="B15" s="332">
        <v>2021</v>
      </c>
      <c r="C15" s="310" t="s">
        <v>117</v>
      </c>
      <c r="D15" s="9">
        <v>538.71854900000005</v>
      </c>
      <c r="E15" s="235">
        <v>64.828970685749326</v>
      </c>
      <c r="F15" s="9">
        <v>412.63548500000002</v>
      </c>
      <c r="G15" s="235">
        <v>40.032816586844994</v>
      </c>
      <c r="H15" s="145"/>
      <c r="I15" s="256"/>
      <c r="J15" s="127"/>
      <c r="K15" s="127"/>
      <c r="L15" s="127"/>
      <c r="M15" s="127"/>
      <c r="N15" s="127"/>
    </row>
    <row r="16" spans="2:14" ht="17.25" customHeight="1" x14ac:dyDescent="0.3">
      <c r="B16" s="333"/>
      <c r="C16" s="311" t="s">
        <v>118</v>
      </c>
      <c r="D16" s="9">
        <v>630.19521499999996</v>
      </c>
      <c r="E16" s="235">
        <v>57.74844220228993</v>
      </c>
      <c r="F16" s="9">
        <v>302.14174700000001</v>
      </c>
      <c r="G16" s="235">
        <v>41.174515210309011</v>
      </c>
      <c r="H16" s="145"/>
      <c r="I16" s="256"/>
      <c r="J16" s="127"/>
      <c r="K16" s="127"/>
      <c r="L16" s="127"/>
      <c r="M16" s="127"/>
      <c r="N16" s="127"/>
    </row>
    <row r="17" spans="2:14" ht="17.25" customHeight="1" x14ac:dyDescent="0.3">
      <c r="B17" s="333"/>
      <c r="C17" s="311" t="s">
        <v>119</v>
      </c>
      <c r="D17" s="9">
        <v>1308.078027</v>
      </c>
      <c r="E17" s="235">
        <v>40.68663211622124</v>
      </c>
      <c r="F17" s="9">
        <v>727.27526699999999</v>
      </c>
      <c r="G17" s="235">
        <v>28.588792388237767</v>
      </c>
      <c r="H17" s="145"/>
      <c r="I17" s="257"/>
      <c r="J17" s="127"/>
      <c r="K17" s="127"/>
      <c r="L17" s="127"/>
      <c r="M17" s="127"/>
      <c r="N17" s="127"/>
    </row>
    <row r="18" spans="2:14" ht="17.25" customHeight="1" thickBot="1" x14ac:dyDescent="0.35">
      <c r="B18" s="333"/>
      <c r="C18" s="233" t="s">
        <v>27</v>
      </c>
      <c r="D18" s="303">
        <v>2476.9917909999999</v>
      </c>
      <c r="E18" s="304">
        <v>50.278184565222631</v>
      </c>
      <c r="F18" s="303">
        <v>1442.0524989999999</v>
      </c>
      <c r="G18" s="304">
        <v>34.500423734651406</v>
      </c>
      <c r="H18" s="145"/>
      <c r="I18" s="256"/>
      <c r="J18" s="127"/>
      <c r="K18" s="127"/>
      <c r="L18" s="127"/>
      <c r="M18" s="127"/>
      <c r="N18" s="127"/>
    </row>
    <row r="19" spans="2:14" ht="17.25" customHeight="1" x14ac:dyDescent="0.3">
      <c r="B19" s="332">
        <v>2020</v>
      </c>
      <c r="C19" s="308" t="s">
        <v>117</v>
      </c>
      <c r="D19" s="232">
        <v>740.56145100000003</v>
      </c>
      <c r="E19" s="236">
        <v>64.005398010247276</v>
      </c>
      <c r="F19" s="232">
        <v>473.19410800000003</v>
      </c>
      <c r="G19" s="236">
        <v>50.184510453382856</v>
      </c>
      <c r="H19" s="145"/>
      <c r="I19" s="256"/>
      <c r="J19" s="127"/>
      <c r="K19" s="127"/>
      <c r="L19" s="127"/>
      <c r="M19" s="127"/>
      <c r="N19" s="127"/>
    </row>
    <row r="20" spans="2:14" ht="17.25" customHeight="1" x14ac:dyDescent="0.3">
      <c r="B20" s="333"/>
      <c r="C20" s="309" t="s">
        <v>118</v>
      </c>
      <c r="D20" s="9">
        <v>894.52053000000001</v>
      </c>
      <c r="E20" s="235">
        <v>51.829292455411277</v>
      </c>
      <c r="F20" s="9">
        <v>442.33411899999999</v>
      </c>
      <c r="G20" s="235">
        <v>46.226358065236681</v>
      </c>
      <c r="H20" s="145"/>
      <c r="I20" s="256"/>
      <c r="J20" s="127"/>
      <c r="K20" s="127"/>
      <c r="L20" s="127"/>
      <c r="M20" s="127"/>
      <c r="N20" s="127"/>
    </row>
    <row r="21" spans="2:14" ht="17.25" customHeight="1" x14ac:dyDescent="0.3">
      <c r="B21" s="333"/>
      <c r="C21" s="309" t="s">
        <v>119</v>
      </c>
      <c r="D21" s="9">
        <v>1937.1772109999999</v>
      </c>
      <c r="E21" s="235">
        <v>40.96733287531827</v>
      </c>
      <c r="F21" s="9">
        <v>920.62300800000003</v>
      </c>
      <c r="G21" s="235">
        <v>27.855454376847916</v>
      </c>
      <c r="H21" s="145"/>
      <c r="I21" s="256"/>
      <c r="J21" s="127"/>
      <c r="K21" s="127"/>
      <c r="L21" s="127"/>
      <c r="M21" s="127"/>
      <c r="N21" s="127"/>
    </row>
    <row r="22" spans="2:14" ht="17.25" customHeight="1" thickBot="1" x14ac:dyDescent="0.35">
      <c r="B22" s="333"/>
      <c r="C22" s="233" t="s">
        <v>27</v>
      </c>
      <c r="D22" s="303">
        <v>3572.259192</v>
      </c>
      <c r="E22" s="304">
        <v>48.463247182137273</v>
      </c>
      <c r="F22" s="303">
        <v>1836.151235</v>
      </c>
      <c r="G22" s="304">
        <v>38.035473818904023</v>
      </c>
      <c r="H22" s="145"/>
      <c r="I22" s="256"/>
      <c r="J22" s="127"/>
      <c r="K22" s="127"/>
      <c r="L22" s="127"/>
      <c r="M22" s="127"/>
      <c r="N22" s="127"/>
    </row>
    <row r="23" spans="2:14" ht="17.25" customHeight="1" x14ac:dyDescent="0.3">
      <c r="B23" s="332">
        <v>2019</v>
      </c>
      <c r="C23" s="308" t="s">
        <v>117</v>
      </c>
      <c r="D23" s="232">
        <v>995.79018499999995</v>
      </c>
      <c r="E23" s="236">
        <v>61.181082739834395</v>
      </c>
      <c r="F23" s="232">
        <v>647.59121400000004</v>
      </c>
      <c r="G23" s="236">
        <v>46.635477515913301</v>
      </c>
      <c r="H23" s="145"/>
      <c r="I23" s="256"/>
      <c r="J23" s="127"/>
      <c r="K23" s="127"/>
      <c r="L23" s="127"/>
      <c r="M23" s="127"/>
      <c r="N23" s="127"/>
    </row>
    <row r="24" spans="2:14" ht="17.25" customHeight="1" x14ac:dyDescent="0.3">
      <c r="B24" s="333"/>
      <c r="C24" s="309" t="s">
        <v>118</v>
      </c>
      <c r="D24" s="9">
        <v>1505.723909</v>
      </c>
      <c r="E24" s="235">
        <v>52.583679734874956</v>
      </c>
      <c r="F24" s="9">
        <v>512.08196399999997</v>
      </c>
      <c r="G24" s="235">
        <v>33.329273045828266</v>
      </c>
      <c r="H24" s="145"/>
      <c r="I24" s="256"/>
      <c r="J24" s="127"/>
      <c r="K24" s="127"/>
      <c r="L24" s="127"/>
      <c r="M24" s="127"/>
      <c r="N24" s="127"/>
    </row>
    <row r="25" spans="2:14" ht="17.25" customHeight="1" x14ac:dyDescent="0.3">
      <c r="B25" s="333"/>
      <c r="C25" s="309" t="s">
        <v>119</v>
      </c>
      <c r="D25" s="9">
        <v>2173.903816</v>
      </c>
      <c r="E25" s="235">
        <v>38.825541166445056</v>
      </c>
      <c r="F25" s="9">
        <v>1013.555169</v>
      </c>
      <c r="G25" s="235">
        <v>28.446253328712491</v>
      </c>
      <c r="H25" s="145"/>
      <c r="I25" s="257"/>
      <c r="J25" s="127"/>
      <c r="K25" s="127"/>
      <c r="L25" s="127"/>
      <c r="M25" s="127"/>
      <c r="N25" s="127"/>
    </row>
    <row r="26" spans="2:14" ht="17.25" customHeight="1" thickBot="1" x14ac:dyDescent="0.35">
      <c r="B26" s="333"/>
      <c r="C26" s="233" t="s">
        <v>27</v>
      </c>
      <c r="D26" s="303">
        <v>4675.4179100000001</v>
      </c>
      <c r="E26" s="304">
        <v>48.017743423496448</v>
      </c>
      <c r="F26" s="303">
        <v>2173.2283470000002</v>
      </c>
      <c r="G26" s="304">
        <v>35.016979373129814</v>
      </c>
      <c r="H26" s="145"/>
      <c r="I26" s="256"/>
      <c r="J26" s="127"/>
      <c r="K26" s="127"/>
      <c r="L26" s="127"/>
      <c r="M26" s="127"/>
      <c r="N26" s="127"/>
    </row>
    <row r="27" spans="2:14" ht="17.25" customHeight="1" x14ac:dyDescent="0.3">
      <c r="B27" s="332">
        <v>2018</v>
      </c>
      <c r="C27" s="308" t="s">
        <v>117</v>
      </c>
      <c r="D27" s="232">
        <v>1625</v>
      </c>
      <c r="E27" s="236">
        <v>63.5</v>
      </c>
      <c r="F27" s="232">
        <v>1071</v>
      </c>
      <c r="G27" s="236">
        <v>44.8</v>
      </c>
      <c r="H27" s="145"/>
      <c r="I27" s="256"/>
      <c r="J27" s="127"/>
      <c r="K27" s="127"/>
      <c r="L27" s="127"/>
      <c r="M27" s="127"/>
      <c r="N27" s="127"/>
    </row>
    <row r="28" spans="2:14" ht="17.25" customHeight="1" x14ac:dyDescent="0.3">
      <c r="B28" s="333"/>
      <c r="C28" s="309" t="s">
        <v>118</v>
      </c>
      <c r="D28" s="9">
        <v>1963</v>
      </c>
      <c r="E28" s="235">
        <v>57.9</v>
      </c>
      <c r="F28" s="9">
        <v>974</v>
      </c>
      <c r="G28" s="235">
        <v>40.4</v>
      </c>
      <c r="H28" s="145"/>
      <c r="I28" s="256"/>
      <c r="J28" s="127"/>
      <c r="K28" s="127"/>
      <c r="L28" s="127"/>
      <c r="M28" s="127"/>
      <c r="N28" s="127"/>
    </row>
    <row r="29" spans="2:14" ht="17.25" customHeight="1" x14ac:dyDescent="0.3">
      <c r="B29" s="333"/>
      <c r="C29" s="309" t="s">
        <v>119</v>
      </c>
      <c r="D29" s="9">
        <v>2844</v>
      </c>
      <c r="E29" s="235">
        <v>42.4</v>
      </c>
      <c r="F29" s="9">
        <v>2317</v>
      </c>
      <c r="G29" s="235">
        <v>30.3</v>
      </c>
      <c r="H29" s="145"/>
      <c r="I29" s="257"/>
      <c r="J29" s="127"/>
      <c r="K29" s="127"/>
      <c r="L29" s="127"/>
      <c r="M29" s="127"/>
      <c r="N29" s="127"/>
    </row>
    <row r="30" spans="2:14" ht="17.25" customHeight="1" thickBot="1" x14ac:dyDescent="0.35">
      <c r="B30" s="334"/>
      <c r="C30" s="87" t="s">
        <v>27</v>
      </c>
      <c r="D30" s="234">
        <v>6432</v>
      </c>
      <c r="E30" s="237">
        <v>52.4</v>
      </c>
      <c r="F30" s="234">
        <v>4363</v>
      </c>
      <c r="G30" s="237">
        <v>36.1</v>
      </c>
      <c r="H30" s="145"/>
      <c r="I30" s="256"/>
      <c r="J30" s="127"/>
      <c r="K30" s="127"/>
      <c r="L30" s="127"/>
      <c r="M30" s="127"/>
      <c r="N30" s="127"/>
    </row>
    <row r="31" spans="2:14" ht="17.25" customHeight="1" x14ac:dyDescent="0.3">
      <c r="B31" s="332">
        <v>2017</v>
      </c>
      <c r="C31" s="308" t="s">
        <v>117</v>
      </c>
      <c r="D31" s="232">
        <v>1529</v>
      </c>
      <c r="E31" s="236">
        <v>68.5</v>
      </c>
      <c r="F31" s="232">
        <v>1196</v>
      </c>
      <c r="G31" s="236">
        <v>40.6</v>
      </c>
      <c r="H31" s="145"/>
      <c r="I31" s="256"/>
      <c r="J31" s="127"/>
      <c r="K31" s="127"/>
      <c r="L31" s="127"/>
      <c r="M31" s="127"/>
      <c r="N31" s="127"/>
    </row>
    <row r="32" spans="2:14" ht="17.25" customHeight="1" x14ac:dyDescent="0.3">
      <c r="B32" s="333"/>
      <c r="C32" s="309" t="s">
        <v>118</v>
      </c>
      <c r="D32" s="9">
        <v>1546</v>
      </c>
      <c r="E32" s="235">
        <v>59.3</v>
      </c>
      <c r="F32" s="9">
        <v>1108</v>
      </c>
      <c r="G32" s="235">
        <v>31.7</v>
      </c>
      <c r="H32" s="145"/>
      <c r="I32" s="257"/>
      <c r="J32" s="127"/>
      <c r="K32" s="127"/>
      <c r="L32" s="127"/>
      <c r="M32" s="127"/>
      <c r="N32" s="127"/>
    </row>
    <row r="33" spans="2:14" ht="17.25" customHeight="1" x14ac:dyDescent="0.3">
      <c r="B33" s="333"/>
      <c r="C33" s="309" t="s">
        <v>119</v>
      </c>
      <c r="D33" s="9">
        <v>2760</v>
      </c>
      <c r="E33" s="235">
        <v>44.2</v>
      </c>
      <c r="F33" s="9">
        <v>2210</v>
      </c>
      <c r="G33" s="235">
        <v>25.4</v>
      </c>
      <c r="H33" s="145"/>
      <c r="I33" s="257"/>
      <c r="J33" s="127"/>
      <c r="K33" s="127"/>
      <c r="L33" s="127"/>
      <c r="M33" s="127"/>
      <c r="N33" s="127"/>
    </row>
    <row r="34" spans="2:14" ht="17.25" customHeight="1" thickBot="1" x14ac:dyDescent="0.35">
      <c r="B34" s="334"/>
      <c r="C34" s="87" t="s">
        <v>27</v>
      </c>
      <c r="D34" s="234">
        <v>5834</v>
      </c>
      <c r="E34" s="237">
        <v>54.6</v>
      </c>
      <c r="F34" s="234">
        <v>4515</v>
      </c>
      <c r="G34" s="237">
        <v>31</v>
      </c>
      <c r="H34" s="145"/>
      <c r="I34" s="257"/>
      <c r="J34" s="127"/>
      <c r="K34" s="127"/>
      <c r="L34" s="127"/>
      <c r="M34" s="127"/>
      <c r="N34" s="127"/>
    </row>
    <row r="35" spans="2:14" ht="17.25" customHeight="1" x14ac:dyDescent="0.3">
      <c r="B35" s="332">
        <v>2016</v>
      </c>
      <c r="C35" s="308" t="s">
        <v>117</v>
      </c>
      <c r="D35" s="232">
        <v>1375</v>
      </c>
      <c r="E35" s="236">
        <v>68.900000000000006</v>
      </c>
      <c r="F35" s="232">
        <v>1144</v>
      </c>
      <c r="G35" s="236">
        <v>45.4</v>
      </c>
      <c r="H35" s="145"/>
      <c r="I35" s="256"/>
      <c r="J35" s="127"/>
      <c r="K35" s="127"/>
      <c r="L35" s="127"/>
      <c r="M35" s="127"/>
      <c r="N35" s="127"/>
    </row>
    <row r="36" spans="2:14" ht="17.25" customHeight="1" x14ac:dyDescent="0.3">
      <c r="B36" s="333"/>
      <c r="C36" s="309" t="s">
        <v>118</v>
      </c>
      <c r="D36" s="9">
        <v>1271</v>
      </c>
      <c r="E36" s="235">
        <v>54.5</v>
      </c>
      <c r="F36" s="9">
        <v>1044</v>
      </c>
      <c r="G36" s="235">
        <v>34.6</v>
      </c>
      <c r="H36" s="145"/>
      <c r="I36" s="127"/>
      <c r="J36" s="127"/>
      <c r="K36" s="127"/>
      <c r="L36" s="127"/>
      <c r="M36" s="127"/>
      <c r="N36" s="127"/>
    </row>
    <row r="37" spans="2:14" ht="17.25" customHeight="1" x14ac:dyDescent="0.3">
      <c r="B37" s="333"/>
      <c r="C37" s="309" t="s">
        <v>119</v>
      </c>
      <c r="D37" s="9">
        <v>2193</v>
      </c>
      <c r="E37" s="235">
        <v>43.5</v>
      </c>
      <c r="F37" s="9">
        <v>2127</v>
      </c>
      <c r="G37" s="235">
        <v>24</v>
      </c>
      <c r="H37" s="145"/>
      <c r="I37" s="257"/>
      <c r="J37" s="127"/>
      <c r="K37" s="127"/>
      <c r="L37" s="127"/>
      <c r="M37" s="127"/>
      <c r="N37" s="127"/>
    </row>
    <row r="38" spans="2:14" ht="17.25" customHeight="1" thickBot="1" x14ac:dyDescent="0.35">
      <c r="B38" s="334"/>
      <c r="C38" s="87" t="s">
        <v>27</v>
      </c>
      <c r="D38" s="234">
        <v>4840</v>
      </c>
      <c r="E38" s="237">
        <v>53.6</v>
      </c>
      <c r="F38" s="234">
        <v>4315</v>
      </c>
      <c r="G38" s="237">
        <v>32.200000000000003</v>
      </c>
      <c r="H38" s="145"/>
      <c r="I38" s="127"/>
      <c r="J38" s="127"/>
      <c r="K38" s="127"/>
      <c r="L38" s="127"/>
      <c r="M38" s="127"/>
      <c r="N38" s="127"/>
    </row>
    <row r="39" spans="2:14" ht="54.75" customHeight="1" x14ac:dyDescent="0.3">
      <c r="B39" s="335" t="s">
        <v>124</v>
      </c>
      <c r="C39" s="321"/>
      <c r="D39" s="321"/>
      <c r="E39" s="321"/>
      <c r="F39" s="321"/>
      <c r="G39" s="321"/>
      <c r="I39" s="127"/>
    </row>
    <row r="40" spans="2:14" ht="54.75" customHeight="1" x14ac:dyDescent="0.3">
      <c r="B40" s="297"/>
      <c r="C40" s="297"/>
      <c r="D40" s="297"/>
      <c r="E40" s="297"/>
      <c r="F40" s="297"/>
      <c r="G40" s="297"/>
      <c r="I40" s="127"/>
    </row>
    <row r="41" spans="2:14" ht="24" customHeight="1" x14ac:dyDescent="0.3">
      <c r="B41" s="298"/>
      <c r="C41" s="298"/>
      <c r="D41" s="298"/>
      <c r="E41" s="298"/>
      <c r="F41" s="298"/>
      <c r="G41" s="298"/>
      <c r="H41" s="298"/>
      <c r="I41" s="298"/>
    </row>
    <row r="42" spans="2:14" ht="24" customHeight="1" x14ac:dyDescent="0.3"/>
    <row r="43" spans="2:14" x14ac:dyDescent="0.3">
      <c r="D43" s="127"/>
      <c r="E43" s="247"/>
    </row>
  </sheetData>
  <mergeCells count="15">
    <mergeCell ref="B35:B38"/>
    <mergeCell ref="B39:G39"/>
    <mergeCell ref="D4:E4"/>
    <mergeCell ref="F4:G4"/>
    <mergeCell ref="B2:G2"/>
    <mergeCell ref="C5:C6"/>
    <mergeCell ref="B5:B6"/>
    <mergeCell ref="B23:B26"/>
    <mergeCell ref="B31:B34"/>
    <mergeCell ref="B3:G3"/>
    <mergeCell ref="B27:B30"/>
    <mergeCell ref="B19:B22"/>
    <mergeCell ref="B15:B18"/>
    <mergeCell ref="B7:B10"/>
    <mergeCell ref="B11:B14"/>
  </mergeCells>
  <pageMargins left="0.7" right="0.7" top="0.75" bottom="0.75" header="0.3" footer="0.3"/>
  <pageSetup paperSize="9"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0"/>
  <sheetViews>
    <sheetView zoomScale="90" zoomScaleNormal="90" workbookViewId="0">
      <selection activeCell="C14" sqref="C14"/>
    </sheetView>
  </sheetViews>
  <sheetFormatPr defaultRowHeight="14.4" x14ac:dyDescent="0.3"/>
  <cols>
    <col min="2" max="10" width="16.44140625" customWidth="1"/>
  </cols>
  <sheetData>
    <row r="2" spans="2:12" ht="22.5" customHeight="1" x14ac:dyDescent="0.3">
      <c r="B2" s="20" t="s">
        <v>134</v>
      </c>
      <c r="C2" s="19"/>
      <c r="D2" s="19"/>
      <c r="E2" s="110"/>
      <c r="F2" s="19"/>
      <c r="G2" s="19"/>
      <c r="H2" s="19"/>
      <c r="I2" s="19"/>
      <c r="J2" s="19"/>
    </row>
    <row r="3" spans="2:12" ht="15" thickBot="1" x14ac:dyDescent="0.35">
      <c r="B3" s="126" t="s">
        <v>126</v>
      </c>
      <c r="C3" s="29"/>
      <c r="D3" s="29"/>
      <c r="E3" s="29"/>
      <c r="F3" s="29"/>
      <c r="G3" s="29"/>
      <c r="H3" s="29"/>
      <c r="I3" s="29"/>
      <c r="J3" s="29"/>
    </row>
    <row r="4" spans="2:12" ht="23.25" customHeight="1" x14ac:dyDescent="0.3">
      <c r="B4" s="330" t="s">
        <v>45</v>
      </c>
      <c r="C4" s="330" t="s">
        <v>41</v>
      </c>
      <c r="D4" s="327"/>
      <c r="E4" s="330" t="s">
        <v>46</v>
      </c>
      <c r="F4" s="327"/>
      <c r="G4" s="330" t="s">
        <v>136</v>
      </c>
      <c r="H4" s="327"/>
      <c r="I4" s="326" t="s">
        <v>47</v>
      </c>
      <c r="J4" s="327"/>
      <c r="L4" s="127"/>
    </row>
    <row r="5" spans="2:12" ht="23.25" customHeight="1" thickBot="1" x14ac:dyDescent="0.35">
      <c r="B5" s="331"/>
      <c r="C5" s="346" t="s">
        <v>48</v>
      </c>
      <c r="D5" s="325"/>
      <c r="E5" s="346" t="s">
        <v>49</v>
      </c>
      <c r="F5" s="325"/>
      <c r="G5" s="341"/>
      <c r="H5" s="342"/>
      <c r="I5" s="343"/>
      <c r="J5" s="342"/>
    </row>
    <row r="6" spans="2:12" ht="23.25" customHeight="1" thickBot="1" x14ac:dyDescent="0.35">
      <c r="B6" s="341"/>
      <c r="C6" s="281" t="s">
        <v>42</v>
      </c>
      <c r="D6" s="286" t="s">
        <v>29</v>
      </c>
      <c r="E6" s="281" t="s">
        <v>42</v>
      </c>
      <c r="F6" s="286" t="s">
        <v>29</v>
      </c>
      <c r="G6" s="281" t="s">
        <v>42</v>
      </c>
      <c r="H6" s="286" t="s">
        <v>29</v>
      </c>
      <c r="I6" s="243" t="s">
        <v>42</v>
      </c>
      <c r="J6" s="244" t="s">
        <v>29</v>
      </c>
    </row>
    <row r="7" spans="2:12" ht="23.25" customHeight="1" x14ac:dyDescent="0.3">
      <c r="B7" s="198">
        <v>2006</v>
      </c>
      <c r="C7" s="293">
        <v>198588</v>
      </c>
      <c r="D7" s="11">
        <v>9039</v>
      </c>
      <c r="E7" s="293">
        <v>196212</v>
      </c>
      <c r="F7" s="11">
        <v>10482</v>
      </c>
      <c r="G7" s="293">
        <v>580568</v>
      </c>
      <c r="H7" s="11">
        <v>46922</v>
      </c>
      <c r="I7" s="32">
        <v>0.34200000000000003</v>
      </c>
      <c r="J7" s="33">
        <v>0.193</v>
      </c>
    </row>
    <row r="8" spans="2:12" ht="23.25" customHeight="1" x14ac:dyDescent="0.3">
      <c r="B8" s="10">
        <v>2007</v>
      </c>
      <c r="C8" s="293">
        <v>161209</v>
      </c>
      <c r="D8" s="11">
        <v>8742</v>
      </c>
      <c r="E8" s="293">
        <v>202515</v>
      </c>
      <c r="F8" s="11">
        <v>8649</v>
      </c>
      <c r="G8" s="293">
        <v>578192</v>
      </c>
      <c r="H8" s="11">
        <v>48365</v>
      </c>
      <c r="I8" s="32">
        <v>0.27900000000000003</v>
      </c>
      <c r="J8" s="33">
        <v>0.18099999999999999</v>
      </c>
    </row>
    <row r="9" spans="2:12" ht="23.25" customHeight="1" x14ac:dyDescent="0.3">
      <c r="B9" s="10">
        <v>2008</v>
      </c>
      <c r="C9" s="293">
        <v>123615</v>
      </c>
      <c r="D9" s="11">
        <v>6580</v>
      </c>
      <c r="E9" s="293">
        <v>185319</v>
      </c>
      <c r="F9" s="11">
        <v>12593</v>
      </c>
      <c r="G9" s="293">
        <v>619498</v>
      </c>
      <c r="H9" s="11">
        <v>48273</v>
      </c>
      <c r="I9" s="32">
        <v>0.2</v>
      </c>
      <c r="J9" s="33">
        <v>0.13600000000000001</v>
      </c>
    </row>
    <row r="10" spans="2:12" ht="23.25" customHeight="1" x14ac:dyDescent="0.3">
      <c r="B10" s="10">
        <v>2009</v>
      </c>
      <c r="C10" s="293">
        <v>133976</v>
      </c>
      <c r="D10" s="11">
        <v>6109</v>
      </c>
      <c r="E10" s="293">
        <v>240441</v>
      </c>
      <c r="F10" s="11">
        <v>21668</v>
      </c>
      <c r="G10" s="293">
        <v>681202</v>
      </c>
      <c r="H10" s="11">
        <v>54285</v>
      </c>
      <c r="I10" s="32">
        <v>0.19700000000000001</v>
      </c>
      <c r="J10" s="33">
        <v>0.113</v>
      </c>
    </row>
    <row r="11" spans="2:12" ht="23.25" customHeight="1" x14ac:dyDescent="0.3">
      <c r="B11" s="10">
        <v>2010</v>
      </c>
      <c r="C11" s="293">
        <v>128168</v>
      </c>
      <c r="D11" s="11">
        <v>6667</v>
      </c>
      <c r="E11" s="293">
        <v>257067</v>
      </c>
      <c r="F11" s="11">
        <v>22096</v>
      </c>
      <c r="G11" s="293">
        <v>787667</v>
      </c>
      <c r="H11" s="11">
        <v>69844</v>
      </c>
      <c r="I11" s="32">
        <v>0.16300000000000001</v>
      </c>
      <c r="J11" s="33">
        <v>9.5000000000000001E-2</v>
      </c>
    </row>
    <row r="12" spans="2:12" ht="23.25" customHeight="1" x14ac:dyDescent="0.3">
      <c r="B12" s="10">
        <v>2011</v>
      </c>
      <c r="C12" s="293">
        <v>145538</v>
      </c>
      <c r="D12" s="11">
        <v>8718</v>
      </c>
      <c r="E12" s="293">
        <v>228639</v>
      </c>
      <c r="F12" s="11">
        <v>24531</v>
      </c>
      <c r="G12" s="293">
        <v>916566</v>
      </c>
      <c r="H12" s="11">
        <v>85273</v>
      </c>
      <c r="I12" s="32">
        <v>0.159</v>
      </c>
      <c r="J12" s="33">
        <v>0.10199999999999999</v>
      </c>
    </row>
    <row r="13" spans="2:12" ht="23.25" customHeight="1" x14ac:dyDescent="0.3">
      <c r="B13" s="10">
        <v>2012</v>
      </c>
      <c r="C13" s="293">
        <v>128653</v>
      </c>
      <c r="D13" s="11">
        <v>7472</v>
      </c>
      <c r="E13" s="293">
        <v>246428</v>
      </c>
      <c r="F13" s="11">
        <v>25029</v>
      </c>
      <c r="G13" s="293">
        <v>999667</v>
      </c>
      <c r="H13" s="11">
        <v>101086</v>
      </c>
      <c r="I13" s="32">
        <v>0.129</v>
      </c>
      <c r="J13" s="33">
        <v>7.3999999999999996E-2</v>
      </c>
    </row>
    <row r="14" spans="2:12" ht="23.25" customHeight="1" x14ac:dyDescent="0.3">
      <c r="B14" s="10">
        <v>2013</v>
      </c>
      <c r="C14" s="293">
        <v>112331</v>
      </c>
      <c r="D14" s="11">
        <v>7683</v>
      </c>
      <c r="E14" s="293">
        <v>229739</v>
      </c>
      <c r="F14" s="11">
        <v>31831</v>
      </c>
      <c r="G14" s="293">
        <v>1117442</v>
      </c>
      <c r="H14" s="11">
        <v>118642</v>
      </c>
      <c r="I14" s="32">
        <v>0.10100000000000001</v>
      </c>
      <c r="J14" s="33">
        <v>6.5000000000000002E-2</v>
      </c>
    </row>
    <row r="15" spans="2:12" ht="23.25" customHeight="1" x14ac:dyDescent="0.3">
      <c r="B15" s="10">
        <v>2014</v>
      </c>
      <c r="C15" s="293">
        <v>287685</v>
      </c>
      <c r="D15" s="11">
        <v>13613</v>
      </c>
      <c r="E15" s="293">
        <v>283987</v>
      </c>
      <c r="F15" s="11">
        <v>34322</v>
      </c>
      <c r="G15" s="293">
        <v>1234850</v>
      </c>
      <c r="H15" s="11">
        <v>142789</v>
      </c>
      <c r="I15" s="32">
        <v>0.23300000000000001</v>
      </c>
      <c r="J15" s="33">
        <v>9.5000000000000001E-2</v>
      </c>
    </row>
    <row r="16" spans="2:12" ht="23.25" customHeight="1" x14ac:dyDescent="0.3">
      <c r="B16" s="10">
        <v>2015</v>
      </c>
      <c r="C16" s="293">
        <v>257965</v>
      </c>
      <c r="D16" s="11">
        <v>13258</v>
      </c>
      <c r="E16" s="293">
        <v>307554</v>
      </c>
      <c r="F16" s="11">
        <v>31146</v>
      </c>
      <c r="G16" s="293">
        <v>1231152</v>
      </c>
      <c r="H16" s="11">
        <v>163499</v>
      </c>
      <c r="I16" s="32">
        <v>0.21</v>
      </c>
      <c r="J16" s="33">
        <v>8.1000000000000003E-2</v>
      </c>
    </row>
    <row r="17" spans="2:10" ht="23.25" customHeight="1" x14ac:dyDescent="0.3">
      <c r="B17" s="10">
        <v>2016</v>
      </c>
      <c r="C17" s="293">
        <v>278584</v>
      </c>
      <c r="D17" s="11">
        <v>16712</v>
      </c>
      <c r="E17" s="293">
        <v>273338</v>
      </c>
      <c r="F17" s="11">
        <v>27019</v>
      </c>
      <c r="G17" s="293">
        <f>+G16+E16-C16</f>
        <v>1280741</v>
      </c>
      <c r="H17" s="11">
        <f>+H16+F16-D16</f>
        <v>181387</v>
      </c>
      <c r="I17" s="32">
        <f>+C17/G17</f>
        <v>0.21751782757013322</v>
      </c>
      <c r="J17" s="33">
        <f>+D17/H17</f>
        <v>9.2134496959539541E-2</v>
      </c>
    </row>
    <row r="18" spans="2:10" ht="23.25" customHeight="1" x14ac:dyDescent="0.3">
      <c r="B18" s="10">
        <v>2017</v>
      </c>
      <c r="C18" s="293">
        <v>370741</v>
      </c>
      <c r="D18" s="11">
        <v>43359.732334</v>
      </c>
      <c r="E18" s="293">
        <v>254228</v>
      </c>
      <c r="F18" s="11">
        <v>23495</v>
      </c>
      <c r="G18" s="293">
        <v>1275495</v>
      </c>
      <c r="H18" s="11">
        <v>191694</v>
      </c>
      <c r="I18" s="32">
        <v>0.29066440871975197</v>
      </c>
      <c r="J18" s="33">
        <v>0.22619243343036297</v>
      </c>
    </row>
    <row r="19" spans="2:10" ht="23.25" customHeight="1" x14ac:dyDescent="0.3">
      <c r="B19" s="10">
        <v>2018</v>
      </c>
      <c r="C19" s="293">
        <v>441621</v>
      </c>
      <c r="D19" s="11">
        <v>78017.002854000006</v>
      </c>
      <c r="E19" s="293">
        <v>238709</v>
      </c>
      <c r="F19" s="11">
        <v>19004.249917000001</v>
      </c>
      <c r="G19" s="293">
        <v>874140</v>
      </c>
      <c r="H19" s="11">
        <v>157721.35411099999</v>
      </c>
      <c r="I19" s="32">
        <v>0.50520625986684053</v>
      </c>
      <c r="J19" s="33">
        <v>0.49465085621249338</v>
      </c>
    </row>
    <row r="20" spans="2:10" ht="23.25" customHeight="1" x14ac:dyDescent="0.3">
      <c r="B20" s="10">
        <v>2019</v>
      </c>
      <c r="C20" s="293">
        <v>281630</v>
      </c>
      <c r="D20" s="11">
        <v>34123.342589</v>
      </c>
      <c r="E20" s="293">
        <v>177628</v>
      </c>
      <c r="F20" s="11">
        <v>12459.214313</v>
      </c>
      <c r="G20" s="293">
        <v>630490</v>
      </c>
      <c r="H20" s="11">
        <v>98052.313081</v>
      </c>
      <c r="I20" s="32">
        <v>0.4466843248901648</v>
      </c>
      <c r="J20" s="33">
        <v>0.34801160234548534</v>
      </c>
    </row>
    <row r="21" spans="2:10" ht="23.25" customHeight="1" x14ac:dyDescent="0.3">
      <c r="B21" s="307">
        <v>2020</v>
      </c>
      <c r="C21" s="293">
        <v>212617</v>
      </c>
      <c r="D21" s="11">
        <v>25022.346218999999</v>
      </c>
      <c r="E21" s="293">
        <v>112585</v>
      </c>
      <c r="F21" s="11">
        <v>7914.87824</v>
      </c>
      <c r="G21" s="293">
        <v>495330</v>
      </c>
      <c r="H21" s="11">
        <v>65419.544797000002</v>
      </c>
      <c r="I21" s="32">
        <v>0.42924313084206489</v>
      </c>
      <c r="J21" s="33">
        <v>0.38249037495821081</v>
      </c>
    </row>
    <row r="22" spans="2:10" ht="23.25" customHeight="1" x14ac:dyDescent="0.3">
      <c r="B22" s="311">
        <v>2021</v>
      </c>
      <c r="C22" s="293">
        <v>206963</v>
      </c>
      <c r="D22" s="11">
        <v>17483.638744</v>
      </c>
      <c r="E22" s="293">
        <v>120078</v>
      </c>
      <c r="F22" s="11">
        <v>7248.4872839999998</v>
      </c>
      <c r="G22" s="293">
        <v>367774</v>
      </c>
      <c r="H22" s="11">
        <v>41986.366511</v>
      </c>
      <c r="I22" s="32">
        <v>0.56274505538727593</v>
      </c>
      <c r="J22" s="33">
        <v>0.41641228324483531</v>
      </c>
    </row>
    <row r="23" spans="2:10" ht="23.25" customHeight="1" x14ac:dyDescent="0.3">
      <c r="B23" s="314">
        <v>2022</v>
      </c>
      <c r="C23" s="293">
        <v>141049</v>
      </c>
      <c r="D23" s="11">
        <v>22417.020217000001</v>
      </c>
      <c r="E23" s="293">
        <v>88086</v>
      </c>
      <c r="F23" s="11">
        <v>5587.5442050000001</v>
      </c>
      <c r="G23" s="293">
        <v>254855</v>
      </c>
      <c r="H23" s="11">
        <v>35120.996786000003</v>
      </c>
      <c r="I23" s="32">
        <v>0.55344803908104612</v>
      </c>
      <c r="J23" s="33">
        <v>0.63827972632986074</v>
      </c>
    </row>
    <row r="24" spans="2:10" ht="23.25" customHeight="1" thickBot="1" x14ac:dyDescent="0.35">
      <c r="B24" s="311">
        <v>2023</v>
      </c>
      <c r="C24" s="293">
        <v>108937</v>
      </c>
      <c r="D24" s="11">
        <v>8851.0325769999999</v>
      </c>
      <c r="E24" s="293">
        <v>122275</v>
      </c>
      <c r="F24" s="11">
        <v>5528.1220350000003</v>
      </c>
      <c r="G24" s="293">
        <v>193121</v>
      </c>
      <c r="H24" s="11">
        <v>20248.40264</v>
      </c>
      <c r="I24" s="32">
        <v>0.56408676425660598</v>
      </c>
      <c r="J24" s="33">
        <v>0.43712250958083476</v>
      </c>
    </row>
    <row r="25" spans="2:10" ht="23.25" customHeight="1" thickBot="1" x14ac:dyDescent="0.35">
      <c r="B25" s="23" t="s">
        <v>27</v>
      </c>
      <c r="C25" s="294">
        <v>3719870</v>
      </c>
      <c r="D25" s="221">
        <v>333867.11553399998</v>
      </c>
      <c r="E25" s="294">
        <v>3764828</v>
      </c>
      <c r="F25" s="221">
        <v>330603.49599399994</v>
      </c>
      <c r="G25" s="296"/>
      <c r="H25" s="222"/>
      <c r="I25" s="24"/>
      <c r="J25" s="25"/>
    </row>
    <row r="26" spans="2:10" ht="23.25" customHeight="1" thickBot="1" x14ac:dyDescent="0.35">
      <c r="B26" s="292" t="s">
        <v>43</v>
      </c>
      <c r="C26" s="295">
        <v>206659.44444444444</v>
      </c>
      <c r="D26" s="223">
        <v>18548.173085222221</v>
      </c>
      <c r="E26" s="295">
        <v>209157.11111111112</v>
      </c>
      <c r="F26" s="223">
        <v>18366.860888555551</v>
      </c>
      <c r="G26" s="295">
        <v>784375</v>
      </c>
      <c r="H26" s="223">
        <v>92811.554329222228</v>
      </c>
      <c r="I26" s="34">
        <v>0.31014421170077133</v>
      </c>
      <c r="J26" s="35">
        <v>0.23168301572564567</v>
      </c>
    </row>
    <row r="27" spans="2:10" ht="35.25" customHeight="1" x14ac:dyDescent="0.3">
      <c r="B27" s="344" t="s">
        <v>128</v>
      </c>
      <c r="C27" s="345"/>
      <c r="D27" s="345"/>
      <c r="E27" s="345"/>
      <c r="F27" s="345"/>
      <c r="G27" s="345"/>
      <c r="H27" s="345"/>
      <c r="I27" s="345"/>
      <c r="J27" s="345"/>
    </row>
    <row r="28" spans="2:10" x14ac:dyDescent="0.3">
      <c r="G28" s="145"/>
      <c r="H28" s="145"/>
    </row>
    <row r="29" spans="2:10" x14ac:dyDescent="0.3">
      <c r="G29" s="179"/>
      <c r="H29" s="179"/>
    </row>
    <row r="30" spans="2:10" x14ac:dyDescent="0.3">
      <c r="G30" s="180"/>
      <c r="H30" s="180"/>
    </row>
  </sheetData>
  <mergeCells count="8">
    <mergeCell ref="G4:H5"/>
    <mergeCell ref="I4:J5"/>
    <mergeCell ref="B4:B6"/>
    <mergeCell ref="B27:J27"/>
    <mergeCell ref="C4:D4"/>
    <mergeCell ref="C5:D5"/>
    <mergeCell ref="E4:F4"/>
    <mergeCell ref="E5:F5"/>
  </mergeCells>
  <pageMargins left="0.7" right="0.7" top="0.75" bottom="0.75" header="0.3" footer="0.3"/>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3"/>
  <sheetViews>
    <sheetView zoomScale="90" zoomScaleNormal="90" workbookViewId="0"/>
  </sheetViews>
  <sheetFormatPr defaultRowHeight="14.4" x14ac:dyDescent="0.3"/>
  <cols>
    <col min="2" max="2" width="18" customWidth="1"/>
    <col min="3" max="8" width="16.6640625" customWidth="1"/>
    <col min="9" max="10" width="9.109375" customWidth="1"/>
    <col min="13" max="13" width="9.109375" customWidth="1"/>
  </cols>
  <sheetData>
    <row r="2" spans="1:13" ht="22.5" customHeight="1" x14ac:dyDescent="0.3">
      <c r="A2" s="37"/>
      <c r="B2" s="38" t="s">
        <v>58</v>
      </c>
      <c r="C2" s="38"/>
      <c r="D2" s="38"/>
      <c r="E2" s="38"/>
      <c r="F2" s="38"/>
      <c r="G2" s="38"/>
      <c r="H2" s="38"/>
    </row>
    <row r="3" spans="1:13" ht="16.2" thickBot="1" x14ac:dyDescent="0.35">
      <c r="A3" s="37"/>
      <c r="B3" s="265" t="s">
        <v>57</v>
      </c>
      <c r="C3" s="40"/>
      <c r="D3" s="40"/>
      <c r="E3" s="40"/>
      <c r="F3" s="40"/>
      <c r="G3" s="39"/>
      <c r="H3" s="39"/>
    </row>
    <row r="4" spans="1:13" ht="37.5" customHeight="1" thickBot="1" x14ac:dyDescent="0.35">
      <c r="A4" s="37"/>
      <c r="B4" s="282" t="s">
        <v>50</v>
      </c>
      <c r="C4" s="251" t="s">
        <v>51</v>
      </c>
      <c r="D4" s="251" t="s">
        <v>52</v>
      </c>
      <c r="E4" s="251" t="s">
        <v>53</v>
      </c>
      <c r="F4" s="251" t="s">
        <v>54</v>
      </c>
      <c r="G4" s="251" t="s">
        <v>55</v>
      </c>
      <c r="H4" s="250" t="s">
        <v>56</v>
      </c>
    </row>
    <row r="5" spans="1:13" x14ac:dyDescent="0.3">
      <c r="A5" s="37"/>
      <c r="B5" s="245">
        <v>2006</v>
      </c>
      <c r="C5" s="224">
        <v>47</v>
      </c>
      <c r="D5" s="224">
        <v>59</v>
      </c>
      <c r="E5" s="224">
        <v>66</v>
      </c>
      <c r="F5" s="224">
        <v>71</v>
      </c>
      <c r="G5" s="224">
        <v>73</v>
      </c>
      <c r="H5" s="225">
        <v>76</v>
      </c>
      <c r="L5" s="242"/>
      <c r="M5" s="242"/>
    </row>
    <row r="6" spans="1:13" x14ac:dyDescent="0.3">
      <c r="A6" s="37"/>
      <c r="B6" s="245">
        <v>2007</v>
      </c>
      <c r="C6" s="224">
        <v>41</v>
      </c>
      <c r="D6" s="224">
        <v>53</v>
      </c>
      <c r="E6" s="224">
        <v>57.999999999999993</v>
      </c>
      <c r="F6" s="224">
        <v>65</v>
      </c>
      <c r="G6" s="224">
        <v>66</v>
      </c>
      <c r="H6" s="225">
        <v>69</v>
      </c>
    </row>
    <row r="7" spans="1:13" x14ac:dyDescent="0.3">
      <c r="A7" s="37"/>
      <c r="B7" s="245">
        <v>2008</v>
      </c>
      <c r="C7" s="224">
        <v>32</v>
      </c>
      <c r="D7" s="224">
        <v>39</v>
      </c>
      <c r="E7" s="224">
        <v>49</v>
      </c>
      <c r="F7" s="224">
        <v>54</v>
      </c>
      <c r="G7" s="224">
        <v>56</v>
      </c>
      <c r="H7" s="225">
        <v>60</v>
      </c>
    </row>
    <row r="8" spans="1:13" x14ac:dyDescent="0.3">
      <c r="A8" s="37"/>
      <c r="B8" s="245">
        <v>2009</v>
      </c>
      <c r="C8" s="224">
        <v>30</v>
      </c>
      <c r="D8" s="224">
        <v>41</v>
      </c>
      <c r="E8" s="224">
        <v>50</v>
      </c>
      <c r="F8" s="224">
        <v>56.000000000000007</v>
      </c>
      <c r="G8" s="224">
        <v>65</v>
      </c>
      <c r="H8" s="225">
        <v>72</v>
      </c>
    </row>
    <row r="9" spans="1:13" x14ac:dyDescent="0.3">
      <c r="A9" s="37"/>
      <c r="B9" s="245">
        <v>2010</v>
      </c>
      <c r="C9" s="224">
        <v>24</v>
      </c>
      <c r="D9" s="224">
        <v>34</v>
      </c>
      <c r="E9" s="224">
        <v>40</v>
      </c>
      <c r="F9" s="224">
        <v>54</v>
      </c>
      <c r="G9" s="224">
        <v>62</v>
      </c>
      <c r="H9" s="225">
        <v>65</v>
      </c>
    </row>
    <row r="10" spans="1:13" x14ac:dyDescent="0.3">
      <c r="A10" s="37"/>
      <c r="B10" s="245">
        <v>2011</v>
      </c>
      <c r="C10" s="224">
        <v>24</v>
      </c>
      <c r="D10" s="224">
        <v>39</v>
      </c>
      <c r="E10" s="224">
        <v>48</v>
      </c>
      <c r="F10" s="224">
        <v>56.000000000000007</v>
      </c>
      <c r="G10" s="224">
        <v>60</v>
      </c>
      <c r="H10" s="225">
        <v>76.403722959542435</v>
      </c>
    </row>
    <row r="11" spans="1:13" x14ac:dyDescent="0.3">
      <c r="A11" s="37"/>
      <c r="B11" s="245">
        <v>2012</v>
      </c>
      <c r="C11" s="224">
        <v>20</v>
      </c>
      <c r="D11" s="224">
        <v>34</v>
      </c>
      <c r="E11" s="224">
        <v>43</v>
      </c>
      <c r="F11" s="224">
        <v>47</v>
      </c>
      <c r="G11" s="224">
        <v>65.930010001472297</v>
      </c>
      <c r="H11" s="226">
        <v>79.146029377150327</v>
      </c>
    </row>
    <row r="12" spans="1:13" x14ac:dyDescent="0.3">
      <c r="A12" s="37"/>
      <c r="B12" s="245">
        <v>2013</v>
      </c>
      <c r="C12" s="224">
        <v>21</v>
      </c>
      <c r="D12" s="224">
        <v>38</v>
      </c>
      <c r="E12" s="224">
        <v>42</v>
      </c>
      <c r="F12" s="224">
        <v>64.39200447097781</v>
      </c>
      <c r="G12" s="227">
        <v>79.743017747479314</v>
      </c>
      <c r="H12" s="225">
        <v>88.852595877902431</v>
      </c>
    </row>
    <row r="13" spans="1:13" x14ac:dyDescent="0.3">
      <c r="A13" s="37"/>
      <c r="B13" s="245">
        <v>2014</v>
      </c>
      <c r="C13" s="224">
        <v>26</v>
      </c>
      <c r="D13" s="224">
        <v>32</v>
      </c>
      <c r="E13" s="224">
        <v>64.757498676955123</v>
      </c>
      <c r="F13" s="227">
        <v>78.62551454271339</v>
      </c>
      <c r="G13" s="224">
        <v>87.23920695108059</v>
      </c>
      <c r="H13" s="225">
        <v>92.876190312341407</v>
      </c>
    </row>
    <row r="14" spans="1:13" x14ac:dyDescent="0.3">
      <c r="A14" s="37"/>
      <c r="B14" s="245">
        <v>2015</v>
      </c>
      <c r="C14" s="224">
        <v>38</v>
      </c>
      <c r="D14" s="224">
        <v>57.723686483788605</v>
      </c>
      <c r="E14" s="227">
        <v>73.594508270247744</v>
      </c>
      <c r="F14" s="224">
        <v>81.197335119845178</v>
      </c>
      <c r="G14" s="224">
        <v>89.362783499245282</v>
      </c>
      <c r="H14" s="225">
        <v>94.445721730467099</v>
      </c>
    </row>
    <row r="15" spans="1:13" x14ac:dyDescent="0.3">
      <c r="A15" s="37"/>
      <c r="B15" s="245">
        <v>2016</v>
      </c>
      <c r="C15" s="224">
        <v>38.264515161112875</v>
      </c>
      <c r="D15" s="228">
        <v>67.263536883162345</v>
      </c>
      <c r="E15" s="301">
        <v>77.442895111100057</v>
      </c>
      <c r="F15" s="224">
        <v>86.033604823220656</v>
      </c>
      <c r="G15" s="224">
        <v>92.476427139797678</v>
      </c>
      <c r="H15" s="225">
        <v>95.83511594078891</v>
      </c>
    </row>
    <row r="16" spans="1:13" x14ac:dyDescent="0.3">
      <c r="A16" s="37"/>
      <c r="B16" s="300">
        <v>2017</v>
      </c>
      <c r="C16" s="224">
        <v>47.483756372822143</v>
      </c>
      <c r="D16" s="228">
        <v>64.301581988201377</v>
      </c>
      <c r="E16" s="301">
        <v>82.166152279741638</v>
      </c>
      <c r="F16" s="224">
        <v>91.789815566639604</v>
      </c>
      <c r="G16" s="224">
        <v>95.107390284198985</v>
      </c>
      <c r="H16" s="225">
        <v>96.760441732752611</v>
      </c>
    </row>
    <row r="17" spans="1:8" x14ac:dyDescent="0.3">
      <c r="A17" s="37"/>
      <c r="B17" s="302">
        <v>2018</v>
      </c>
      <c r="C17" s="224">
        <v>41.979015585511732</v>
      </c>
      <c r="D17" s="228">
        <v>63.406907670111778</v>
      </c>
      <c r="E17" s="301">
        <v>84.090491079639506</v>
      </c>
      <c r="F17" s="224">
        <v>91.190763769570566</v>
      </c>
      <c r="G17" s="224">
        <v>94.617360450613091</v>
      </c>
      <c r="H17" s="225"/>
    </row>
    <row r="18" spans="1:8" x14ac:dyDescent="0.3">
      <c r="A18" s="37"/>
      <c r="B18" s="307">
        <v>2019</v>
      </c>
      <c r="C18" s="224">
        <v>45.690742600854961</v>
      </c>
      <c r="D18" s="228">
        <v>71.328791654186602</v>
      </c>
      <c r="E18" s="301">
        <v>85.133747672763121</v>
      </c>
      <c r="F18" s="224">
        <v>90.831763271639147</v>
      </c>
      <c r="G18" s="224"/>
      <c r="H18" s="225"/>
    </row>
    <row r="19" spans="1:8" x14ac:dyDescent="0.3">
      <c r="A19" s="37"/>
      <c r="B19" s="311">
        <v>2020</v>
      </c>
      <c r="C19" s="224">
        <v>61.315690200516528</v>
      </c>
      <c r="D19" s="228">
        <v>79.914564037048862</v>
      </c>
      <c r="E19" s="301">
        <v>88.209949079514288</v>
      </c>
      <c r="F19" s="224"/>
      <c r="G19" s="224"/>
      <c r="H19" s="225"/>
    </row>
    <row r="20" spans="1:8" x14ac:dyDescent="0.3">
      <c r="A20" s="37"/>
      <c r="B20" s="314">
        <v>2021</v>
      </c>
      <c r="C20" s="224">
        <v>64.780888430662401</v>
      </c>
      <c r="D20" s="228">
        <v>81.047145012240179</v>
      </c>
      <c r="E20" s="301"/>
      <c r="F20" s="224"/>
      <c r="G20" s="224"/>
      <c r="H20" s="225"/>
    </row>
    <row r="21" spans="1:8" ht="15" thickBot="1" x14ac:dyDescent="0.35">
      <c r="A21" s="37"/>
      <c r="B21" s="311">
        <v>2022</v>
      </c>
      <c r="C21" s="224">
        <v>56.340085236795481</v>
      </c>
      <c r="D21" s="301"/>
      <c r="E21" s="229"/>
      <c r="F21" s="229"/>
      <c r="G21" s="229"/>
      <c r="H21" s="230"/>
    </row>
    <row r="22" spans="1:8" ht="65.25" customHeight="1" x14ac:dyDescent="0.3">
      <c r="A22" s="37"/>
      <c r="B22" s="347" t="s">
        <v>138</v>
      </c>
      <c r="C22" s="347"/>
      <c r="D22" s="347"/>
      <c r="E22" s="347"/>
      <c r="F22" s="347"/>
      <c r="G22" s="347"/>
      <c r="H22" s="347"/>
    </row>
    <row r="23" spans="1:8" x14ac:dyDescent="0.3">
      <c r="A23" s="37"/>
      <c r="B23" s="37"/>
      <c r="C23" s="37"/>
      <c r="D23" s="37"/>
      <c r="E23" s="37"/>
      <c r="F23" s="37"/>
      <c r="G23" s="37"/>
      <c r="H23" s="37"/>
    </row>
  </sheetData>
  <mergeCells count="1">
    <mergeCell ref="B22:H22"/>
  </mergeCells>
  <pageMargins left="0.7" right="0.7" top="0.75" bottom="0.75" header="0.3" footer="0.3"/>
  <pageSetup paperSize="9" scale="9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37"/>
  <sheetViews>
    <sheetView zoomScale="90" zoomScaleNormal="90" workbookViewId="0">
      <selection activeCell="B24" sqref="B24"/>
    </sheetView>
  </sheetViews>
  <sheetFormatPr defaultRowHeight="14.4" x14ac:dyDescent="0.3"/>
  <cols>
    <col min="2" max="9" width="12" customWidth="1"/>
    <col min="11" max="11" width="10.5546875" customWidth="1"/>
    <col min="13" max="13" width="13.33203125" bestFit="1" customWidth="1"/>
    <col min="14" max="14" width="12" customWidth="1"/>
    <col min="20" max="20" width="14.88671875" customWidth="1"/>
    <col min="22" max="22" width="16.88671875" customWidth="1"/>
  </cols>
  <sheetData>
    <row r="2" spans="2:23" ht="27" customHeight="1" x14ac:dyDescent="0.3">
      <c r="B2" s="36" t="s">
        <v>59</v>
      </c>
      <c r="C2" s="56"/>
      <c r="D2" s="56"/>
      <c r="E2" s="111"/>
      <c r="F2" s="56"/>
      <c r="G2" s="56"/>
      <c r="H2" s="56"/>
      <c r="I2" s="56"/>
      <c r="K2" s="44"/>
      <c r="L2" s="44"/>
      <c r="M2" s="44"/>
      <c r="N2" s="44"/>
      <c r="O2" s="44"/>
      <c r="P2" s="44"/>
      <c r="Q2" s="44"/>
      <c r="R2" s="44"/>
    </row>
    <row r="3" spans="2:23" ht="16.2" thickBot="1" x14ac:dyDescent="0.35">
      <c r="B3" s="122" t="s">
        <v>60</v>
      </c>
      <c r="C3" s="43"/>
      <c r="D3" s="123"/>
      <c r="E3" s="43"/>
      <c r="F3" s="43"/>
      <c r="G3" s="43"/>
      <c r="H3" s="43"/>
      <c r="I3" s="43"/>
      <c r="K3" s="44"/>
      <c r="L3" s="44"/>
      <c r="M3" s="44"/>
      <c r="N3" s="44"/>
      <c r="O3" s="44"/>
      <c r="P3" s="44"/>
      <c r="Q3" s="44"/>
      <c r="R3" s="44"/>
    </row>
    <row r="4" spans="2:23" ht="24" customHeight="1" thickBot="1" x14ac:dyDescent="0.35">
      <c r="B4" s="349" t="s">
        <v>36</v>
      </c>
      <c r="C4" s="351" t="s">
        <v>61</v>
      </c>
      <c r="D4" s="351"/>
      <c r="E4" s="352"/>
      <c r="F4" s="351" t="s">
        <v>62</v>
      </c>
      <c r="G4" s="351"/>
      <c r="H4" s="351"/>
      <c r="I4" s="353" t="s">
        <v>63</v>
      </c>
      <c r="K4" s="348"/>
      <c r="L4" s="348"/>
      <c r="M4" s="348"/>
      <c r="N4" s="348"/>
      <c r="O4" s="348"/>
      <c r="P4" s="348"/>
      <c r="Q4" s="348"/>
      <c r="R4" s="44"/>
    </row>
    <row r="5" spans="2:23" ht="39.75" customHeight="1" thickBot="1" x14ac:dyDescent="0.35">
      <c r="B5" s="350"/>
      <c r="C5" s="266" t="s">
        <v>64</v>
      </c>
      <c r="D5" s="266" t="s">
        <v>65</v>
      </c>
      <c r="E5" s="268" t="s">
        <v>27</v>
      </c>
      <c r="F5" s="266" t="s">
        <v>64</v>
      </c>
      <c r="G5" s="266" t="s">
        <v>65</v>
      </c>
      <c r="H5" s="267" t="s">
        <v>27</v>
      </c>
      <c r="I5" s="354"/>
      <c r="K5" s="176"/>
      <c r="L5" s="176"/>
      <c r="M5" s="239"/>
      <c r="N5" s="176"/>
      <c r="O5" s="176"/>
      <c r="P5" s="239"/>
      <c r="Q5" s="348"/>
      <c r="R5" s="44"/>
      <c r="T5" s="215"/>
      <c r="U5" s="215"/>
      <c r="V5" s="215"/>
      <c r="W5" s="215"/>
    </row>
    <row r="6" spans="2:23" x14ac:dyDescent="0.3">
      <c r="B6" s="41">
        <v>2006</v>
      </c>
      <c r="C6" s="102">
        <v>0.7</v>
      </c>
      <c r="D6" s="102">
        <v>1.9</v>
      </c>
      <c r="E6" s="185">
        <v>2.6</v>
      </c>
      <c r="F6" s="102">
        <v>32.9</v>
      </c>
      <c r="G6" s="102">
        <v>64.5</v>
      </c>
      <c r="H6" s="102">
        <v>97.4</v>
      </c>
      <c r="I6" s="270">
        <v>100</v>
      </c>
      <c r="J6" s="136"/>
      <c r="K6" s="163"/>
      <c r="L6" s="163"/>
      <c r="M6" s="163"/>
      <c r="N6" s="163"/>
      <c r="O6" s="163"/>
      <c r="P6" s="163"/>
      <c r="Q6" s="163"/>
      <c r="R6" s="44"/>
      <c r="T6" s="145"/>
      <c r="U6" s="146"/>
      <c r="V6" s="99"/>
      <c r="W6" s="146"/>
    </row>
    <row r="7" spans="2:23" x14ac:dyDescent="0.3">
      <c r="B7" s="42">
        <v>2007</v>
      </c>
      <c r="C7" s="95">
        <v>1.2</v>
      </c>
      <c r="D7" s="95">
        <v>13.7</v>
      </c>
      <c r="E7" s="186">
        <v>14.9</v>
      </c>
      <c r="F7" s="95">
        <v>29.6</v>
      </c>
      <c r="G7" s="95">
        <v>55.5</v>
      </c>
      <c r="H7" s="95">
        <v>85.1</v>
      </c>
      <c r="I7" s="271">
        <v>100</v>
      </c>
      <c r="J7" s="136"/>
      <c r="K7" s="163"/>
      <c r="L7" s="163"/>
      <c r="M7" s="163"/>
      <c r="N7" s="163"/>
      <c r="O7" s="163"/>
      <c r="P7" s="163"/>
      <c r="Q7" s="163"/>
      <c r="R7" s="44"/>
      <c r="T7" s="145"/>
      <c r="U7" s="146"/>
      <c r="V7" s="99"/>
      <c r="W7" s="146"/>
    </row>
    <row r="8" spans="2:23" x14ac:dyDescent="0.3">
      <c r="B8" s="42">
        <v>2008</v>
      </c>
      <c r="C8" s="95">
        <v>3.2</v>
      </c>
      <c r="D8" s="95">
        <v>2.2000000000000002</v>
      </c>
      <c r="E8" s="186">
        <v>5.4</v>
      </c>
      <c r="F8" s="95">
        <v>38.6</v>
      </c>
      <c r="G8" s="95">
        <v>56</v>
      </c>
      <c r="H8" s="95">
        <v>94.6</v>
      </c>
      <c r="I8" s="271">
        <v>100</v>
      </c>
      <c r="J8" s="136"/>
      <c r="K8" s="163"/>
      <c r="L8" s="163"/>
      <c r="M8" s="163"/>
      <c r="N8" s="163"/>
      <c r="O8" s="163"/>
      <c r="P8" s="163"/>
      <c r="Q8" s="163"/>
      <c r="R8" s="44"/>
      <c r="T8" s="145"/>
      <c r="U8" s="146"/>
      <c r="V8" s="99"/>
      <c r="W8" s="146"/>
    </row>
    <row r="9" spans="2:23" x14ac:dyDescent="0.3">
      <c r="B9" s="42">
        <v>2009</v>
      </c>
      <c r="C9" s="95">
        <v>0.7</v>
      </c>
      <c r="D9" s="95">
        <v>2.8</v>
      </c>
      <c r="E9" s="186">
        <v>3.5</v>
      </c>
      <c r="F9" s="95">
        <v>43.4</v>
      </c>
      <c r="G9" s="95">
        <v>53</v>
      </c>
      <c r="H9" s="95">
        <v>96.5</v>
      </c>
      <c r="I9" s="271">
        <v>100</v>
      </c>
      <c r="J9" s="136"/>
      <c r="K9" s="163"/>
      <c r="L9" s="163"/>
      <c r="M9" s="163"/>
      <c r="N9" s="163"/>
      <c r="O9" s="163"/>
      <c r="P9" s="163"/>
      <c r="Q9" s="163"/>
      <c r="R9" s="44"/>
      <c r="T9" s="145"/>
      <c r="U9" s="146"/>
      <c r="V9" s="99"/>
      <c r="W9" s="146"/>
    </row>
    <row r="10" spans="2:23" x14ac:dyDescent="0.3">
      <c r="B10" s="42">
        <v>2010</v>
      </c>
      <c r="C10" s="95">
        <v>1.2</v>
      </c>
      <c r="D10" s="95">
        <v>2</v>
      </c>
      <c r="E10" s="186">
        <v>3.2</v>
      </c>
      <c r="F10" s="95">
        <v>37.299999999999997</v>
      </c>
      <c r="G10" s="95">
        <v>59.5</v>
      </c>
      <c r="H10" s="95">
        <v>96.8</v>
      </c>
      <c r="I10" s="271">
        <v>100</v>
      </c>
      <c r="J10" s="136"/>
      <c r="K10" s="163"/>
      <c r="L10" s="163"/>
      <c r="M10" s="163"/>
      <c r="N10" s="163"/>
      <c r="O10" s="163"/>
      <c r="P10" s="163"/>
      <c r="Q10" s="163"/>
      <c r="R10" s="44"/>
      <c r="T10" s="145"/>
      <c r="U10" s="146"/>
      <c r="V10" s="99"/>
      <c r="W10" s="146"/>
    </row>
    <row r="11" spans="2:23" x14ac:dyDescent="0.3">
      <c r="B11" s="42">
        <v>2011</v>
      </c>
      <c r="C11" s="95">
        <v>1.1000000000000001</v>
      </c>
      <c r="D11" s="95">
        <v>2.1</v>
      </c>
      <c r="E11" s="186">
        <v>3.2</v>
      </c>
      <c r="F11" s="95">
        <v>41.4</v>
      </c>
      <c r="G11" s="95">
        <v>55.4</v>
      </c>
      <c r="H11" s="95">
        <v>96.8</v>
      </c>
      <c r="I11" s="271">
        <v>100</v>
      </c>
      <c r="J11" s="136"/>
      <c r="K11" s="163"/>
      <c r="L11" s="163"/>
      <c r="M11" s="163"/>
      <c r="N11" s="163"/>
      <c r="O11" s="163"/>
      <c r="P11" s="163"/>
      <c r="Q11" s="163"/>
      <c r="R11" s="44"/>
      <c r="T11" s="145"/>
      <c r="U11" s="146"/>
      <c r="V11" s="99"/>
      <c r="W11" s="146"/>
    </row>
    <row r="12" spans="2:23" x14ac:dyDescent="0.3">
      <c r="B12" s="42">
        <v>2012</v>
      </c>
      <c r="C12" s="95">
        <v>6.3</v>
      </c>
      <c r="D12" s="95">
        <v>10.6</v>
      </c>
      <c r="E12" s="186">
        <v>16.899999999999999</v>
      </c>
      <c r="F12" s="95">
        <v>35.299999999999997</v>
      </c>
      <c r="G12" s="95">
        <v>47.8</v>
      </c>
      <c r="H12" s="95">
        <v>83.1</v>
      </c>
      <c r="I12" s="271">
        <v>100</v>
      </c>
      <c r="J12" s="136"/>
      <c r="K12" s="163"/>
      <c r="L12" s="163"/>
      <c r="M12" s="163"/>
      <c r="N12" s="163"/>
      <c r="O12" s="163"/>
      <c r="P12" s="163"/>
      <c r="Q12" s="163"/>
      <c r="R12" s="44"/>
      <c r="T12" s="145"/>
      <c r="U12" s="146"/>
      <c r="V12" s="99"/>
      <c r="W12" s="146"/>
    </row>
    <row r="13" spans="2:23" x14ac:dyDescent="0.3">
      <c r="B13" s="42">
        <v>2013</v>
      </c>
      <c r="C13" s="95">
        <v>2.2999999999999998</v>
      </c>
      <c r="D13" s="95">
        <v>3.6</v>
      </c>
      <c r="E13" s="186">
        <v>5.9</v>
      </c>
      <c r="F13" s="95">
        <v>37.5</v>
      </c>
      <c r="G13" s="95">
        <v>56.6</v>
      </c>
      <c r="H13" s="95">
        <v>94.1</v>
      </c>
      <c r="I13" s="271">
        <v>100</v>
      </c>
      <c r="J13" s="136"/>
      <c r="K13" s="163"/>
      <c r="L13" s="163"/>
      <c r="M13" s="163"/>
      <c r="N13" s="163"/>
      <c r="O13" s="163"/>
      <c r="P13" s="163"/>
      <c r="Q13" s="163"/>
      <c r="R13" s="44"/>
      <c r="T13" s="145"/>
      <c r="U13" s="146"/>
      <c r="V13" s="99"/>
      <c r="W13" s="146"/>
    </row>
    <row r="14" spans="2:23" x14ac:dyDescent="0.3">
      <c r="B14" s="42">
        <v>2014</v>
      </c>
      <c r="C14" s="95">
        <v>12.4</v>
      </c>
      <c r="D14" s="95">
        <v>18.100000000000001</v>
      </c>
      <c r="E14" s="186">
        <v>30.5</v>
      </c>
      <c r="F14" s="95">
        <v>27.8</v>
      </c>
      <c r="G14" s="95">
        <v>41.7</v>
      </c>
      <c r="H14" s="95">
        <v>69.5</v>
      </c>
      <c r="I14" s="271">
        <v>100</v>
      </c>
      <c r="J14" s="136"/>
      <c r="K14" s="163"/>
      <c r="L14" s="163"/>
      <c r="M14" s="163"/>
      <c r="N14" s="163"/>
      <c r="O14" s="163"/>
      <c r="P14" s="163"/>
      <c r="Q14" s="163"/>
      <c r="R14" s="44"/>
      <c r="T14" s="145"/>
      <c r="U14" s="146"/>
      <c r="V14" s="99"/>
      <c r="W14" s="146"/>
    </row>
    <row r="15" spans="2:23" x14ac:dyDescent="0.3">
      <c r="B15" s="42">
        <v>2015</v>
      </c>
      <c r="C15" s="95">
        <v>12.6</v>
      </c>
      <c r="D15" s="95">
        <v>25.8</v>
      </c>
      <c r="E15" s="186">
        <v>38.5</v>
      </c>
      <c r="F15" s="95">
        <v>26.7</v>
      </c>
      <c r="G15" s="95">
        <v>34.799999999999997</v>
      </c>
      <c r="H15" s="95">
        <v>61.5</v>
      </c>
      <c r="I15" s="271">
        <v>100</v>
      </c>
      <c r="J15" s="136"/>
      <c r="K15" s="163"/>
      <c r="L15" s="163"/>
      <c r="M15" s="163"/>
      <c r="N15" s="163"/>
      <c r="O15" s="163"/>
      <c r="P15" s="163"/>
      <c r="Q15" s="163"/>
      <c r="R15" s="44"/>
      <c r="T15" s="145"/>
      <c r="U15" s="146"/>
      <c r="V15" s="99"/>
      <c r="W15" s="146"/>
    </row>
    <row r="16" spans="2:23" x14ac:dyDescent="0.3">
      <c r="B16" s="42">
        <v>2016</v>
      </c>
      <c r="C16" s="95">
        <v>17.600000000000001</v>
      </c>
      <c r="D16" s="95">
        <v>27.6</v>
      </c>
      <c r="E16" s="186">
        <v>45.2</v>
      </c>
      <c r="F16" s="95">
        <v>29</v>
      </c>
      <c r="G16" s="95">
        <v>25.8</v>
      </c>
      <c r="H16" s="95">
        <v>54.8</v>
      </c>
      <c r="I16" s="271">
        <v>100</v>
      </c>
      <c r="J16" s="136"/>
      <c r="K16" s="163"/>
      <c r="L16" s="163"/>
      <c r="M16" s="163"/>
      <c r="N16" s="163"/>
      <c r="O16" s="163"/>
      <c r="P16" s="163"/>
      <c r="Q16" s="163"/>
      <c r="R16" s="44"/>
      <c r="T16" s="145"/>
      <c r="U16" s="146"/>
      <c r="V16" s="99"/>
      <c r="W16" s="146"/>
    </row>
    <row r="17" spans="2:23" x14ac:dyDescent="0.3">
      <c r="B17" s="42">
        <v>2017</v>
      </c>
      <c r="C17" s="95">
        <v>39.930675138009491</v>
      </c>
      <c r="D17" s="95">
        <v>36.201560766304524</v>
      </c>
      <c r="E17" s="186">
        <v>76.132235904314015</v>
      </c>
      <c r="F17" s="95">
        <v>13.455651268919569</v>
      </c>
      <c r="G17" s="95">
        <v>10.412112826766418</v>
      </c>
      <c r="H17" s="95">
        <v>23.867764095685988</v>
      </c>
      <c r="I17" s="271">
        <v>100</v>
      </c>
      <c r="J17" s="136"/>
      <c r="K17" s="163"/>
      <c r="L17" s="163"/>
      <c r="M17" s="163"/>
      <c r="N17" s="163"/>
      <c r="O17" s="163"/>
      <c r="P17" s="163"/>
      <c r="Q17" s="163"/>
      <c r="R17" s="44"/>
      <c r="T17" s="145"/>
      <c r="U17" s="146"/>
      <c r="V17" s="99"/>
      <c r="W17" s="146"/>
    </row>
    <row r="18" spans="2:23" x14ac:dyDescent="0.3">
      <c r="B18" s="42">
        <v>2018</v>
      </c>
      <c r="C18" s="95">
        <v>60.190162733984593</v>
      </c>
      <c r="D18" s="95">
        <v>25.974130636525771</v>
      </c>
      <c r="E18" s="186">
        <v>86.164293370510364</v>
      </c>
      <c r="F18" s="95">
        <v>8.2439628115888866</v>
      </c>
      <c r="G18" s="95">
        <v>5.5917438179007553</v>
      </c>
      <c r="H18" s="95">
        <v>13.835706629489641</v>
      </c>
      <c r="I18" s="271">
        <v>100</v>
      </c>
      <c r="J18" s="136"/>
      <c r="K18" s="163"/>
      <c r="L18" s="163"/>
      <c r="M18" s="163"/>
      <c r="N18" s="163"/>
      <c r="O18" s="163"/>
      <c r="P18" s="163"/>
      <c r="Q18" s="163"/>
      <c r="R18" s="44"/>
      <c r="T18" s="145"/>
      <c r="U18" s="146"/>
      <c r="V18" s="99"/>
      <c r="W18" s="146"/>
    </row>
    <row r="19" spans="2:23" x14ac:dyDescent="0.3">
      <c r="B19" s="42">
        <v>2019</v>
      </c>
      <c r="C19" s="95">
        <v>59.292695046593117</v>
      </c>
      <c r="D19" s="95">
        <v>20.637037103364179</v>
      </c>
      <c r="E19" s="186">
        <v>79.929732149957289</v>
      </c>
      <c r="F19" s="95">
        <v>13.701523811173082</v>
      </c>
      <c r="G19" s="95">
        <v>6.3687440388696324</v>
      </c>
      <c r="H19" s="95">
        <v>20.070267850042715</v>
      </c>
      <c r="I19" s="271">
        <v>100</v>
      </c>
      <c r="J19" s="136"/>
      <c r="K19" s="163"/>
      <c r="L19" s="163"/>
      <c r="M19" s="163"/>
      <c r="N19" s="163"/>
      <c r="O19" s="163"/>
      <c r="P19" s="163"/>
      <c r="Q19" s="163"/>
      <c r="R19" s="44"/>
      <c r="T19" s="145"/>
      <c r="U19" s="146"/>
      <c r="V19" s="99"/>
      <c r="W19" s="146"/>
    </row>
    <row r="20" spans="2:23" x14ac:dyDescent="0.3">
      <c r="B20" s="42">
        <v>2020</v>
      </c>
      <c r="C20" s="95">
        <v>52.977954217315514</v>
      </c>
      <c r="D20" s="95">
        <v>25.407724009399779</v>
      </c>
      <c r="E20" s="186">
        <v>78.385678226715299</v>
      </c>
      <c r="F20" s="95">
        <v>14.276275936456779</v>
      </c>
      <c r="G20" s="95">
        <v>7.338045836827928</v>
      </c>
      <c r="H20" s="95">
        <v>21.614321773284708</v>
      </c>
      <c r="I20" s="271">
        <v>100</v>
      </c>
      <c r="J20" s="136"/>
      <c r="K20" s="163"/>
      <c r="L20" s="163"/>
      <c r="M20" s="163"/>
      <c r="N20" s="163"/>
      <c r="O20" s="163"/>
      <c r="P20" s="163"/>
      <c r="Q20" s="163"/>
      <c r="R20" s="44"/>
      <c r="T20" s="145"/>
      <c r="U20" s="146"/>
      <c r="V20" s="99"/>
      <c r="W20" s="146"/>
    </row>
    <row r="21" spans="2:23" x14ac:dyDescent="0.3">
      <c r="B21" s="42">
        <v>2021</v>
      </c>
      <c r="C21" s="95">
        <v>46.195460637573099</v>
      </c>
      <c r="D21" s="95">
        <v>31.389043667373546</v>
      </c>
      <c r="E21" s="186">
        <v>77.584504304946648</v>
      </c>
      <c r="F21" s="95">
        <v>14.167484396519283</v>
      </c>
      <c r="G21" s="95">
        <v>8.2480112985340686</v>
      </c>
      <c r="H21" s="95">
        <v>22.415495695053352</v>
      </c>
      <c r="I21" s="271">
        <v>100</v>
      </c>
      <c r="J21" s="136"/>
      <c r="K21" s="163"/>
      <c r="L21" s="163"/>
      <c r="M21" s="163"/>
      <c r="N21" s="163"/>
      <c r="O21" s="163"/>
      <c r="P21" s="163"/>
      <c r="Q21" s="163"/>
      <c r="R21" s="44"/>
      <c r="T21" s="145"/>
      <c r="U21" s="146"/>
      <c r="V21" s="99"/>
      <c r="W21" s="146"/>
    </row>
    <row r="22" spans="2:23" x14ac:dyDescent="0.3">
      <c r="B22" s="42">
        <v>2022</v>
      </c>
      <c r="C22" s="95">
        <v>47.049447084860965</v>
      </c>
      <c r="D22" s="95">
        <v>34.400234997120442</v>
      </c>
      <c r="E22" s="186">
        <v>81.449682081981408</v>
      </c>
      <c r="F22" s="95">
        <v>11.639819171957701</v>
      </c>
      <c r="G22" s="95">
        <v>6.9104987460608838</v>
      </c>
      <c r="H22" s="95">
        <v>18.550317918018585</v>
      </c>
      <c r="I22" s="271">
        <v>100</v>
      </c>
      <c r="J22" s="136"/>
      <c r="K22" s="163"/>
      <c r="L22" s="163"/>
      <c r="M22" s="163"/>
      <c r="N22" s="163"/>
      <c r="O22" s="163"/>
      <c r="P22" s="163"/>
      <c r="Q22" s="163"/>
      <c r="R22" s="44"/>
      <c r="T22" s="145"/>
      <c r="U22" s="146"/>
      <c r="V22" s="99"/>
      <c r="W22" s="146"/>
    </row>
    <row r="23" spans="2:23" ht="15" thickBot="1" x14ac:dyDescent="0.35">
      <c r="B23" s="42">
        <v>2023</v>
      </c>
      <c r="C23" s="95">
        <v>37.158202394897813</v>
      </c>
      <c r="D23" s="95">
        <v>22.946166600692649</v>
      </c>
      <c r="E23" s="186">
        <v>60.104368995590463</v>
      </c>
      <c r="F23" s="95">
        <v>24.91951081200952</v>
      </c>
      <c r="G23" s="95">
        <v>14.97612019240001</v>
      </c>
      <c r="H23" s="95">
        <v>39.89563100440953</v>
      </c>
      <c r="I23" s="272">
        <v>100</v>
      </c>
      <c r="J23" s="136"/>
      <c r="K23" s="163"/>
      <c r="L23" s="163"/>
      <c r="M23" s="163"/>
      <c r="N23" s="163"/>
      <c r="O23" s="163"/>
      <c r="P23" s="163"/>
      <c r="Q23" s="163"/>
      <c r="R23" s="44"/>
      <c r="T23" s="145"/>
      <c r="U23" s="146"/>
      <c r="V23" s="99"/>
      <c r="W23" s="146"/>
    </row>
    <row r="24" spans="2:23" ht="15" thickBot="1" x14ac:dyDescent="0.35">
      <c r="B24" s="283" t="s">
        <v>43</v>
      </c>
      <c r="C24" s="96">
        <v>38.104581320182298</v>
      </c>
      <c r="D24" s="96">
        <v>23.410060861486844</v>
      </c>
      <c r="E24" s="187">
        <v>61.51861322265615</v>
      </c>
      <c r="F24" s="96">
        <v>18.673250735186912</v>
      </c>
      <c r="G24" s="96">
        <v>19.806306272252758</v>
      </c>
      <c r="H24" s="96">
        <v>38.48138677734385</v>
      </c>
      <c r="I24" s="273">
        <v>100</v>
      </c>
      <c r="J24" s="136"/>
      <c r="K24" s="164"/>
      <c r="L24" s="164"/>
      <c r="M24" s="164"/>
      <c r="N24" s="164"/>
      <c r="O24" s="164"/>
      <c r="P24" s="164"/>
      <c r="Q24" s="164"/>
      <c r="R24" s="44"/>
      <c r="T24" s="145"/>
    </row>
    <row r="25" spans="2:23" x14ac:dyDescent="0.3">
      <c r="B25" s="321" t="s">
        <v>44</v>
      </c>
      <c r="C25" s="321"/>
      <c r="D25" s="321"/>
      <c r="E25" s="321"/>
      <c r="F25" s="321"/>
      <c r="G25" s="321"/>
      <c r="H25" s="321"/>
      <c r="I25" s="321"/>
      <c r="J25" s="53"/>
      <c r="K25" s="177"/>
      <c r="L25" s="177"/>
      <c r="M25" s="177"/>
      <c r="N25" s="146"/>
      <c r="O25" s="146"/>
      <c r="P25" s="177"/>
      <c r="Q25" s="177"/>
      <c r="R25" s="44"/>
    </row>
    <row r="26" spans="2:23" x14ac:dyDescent="0.3">
      <c r="K26" s="146"/>
      <c r="L26" s="146"/>
      <c r="M26" s="146"/>
      <c r="N26" s="146"/>
      <c r="O26" s="146"/>
      <c r="P26" s="146"/>
      <c r="Q26" s="146"/>
    </row>
    <row r="27" spans="2:23" x14ac:dyDescent="0.3">
      <c r="K27" s="146"/>
      <c r="L27" s="146"/>
      <c r="M27" s="146"/>
      <c r="N27" s="146"/>
      <c r="O27" s="146"/>
      <c r="P27" s="146"/>
      <c r="Q27" s="146"/>
    </row>
    <row r="29" spans="2:23" x14ac:dyDescent="0.3">
      <c r="E29" s="146"/>
    </row>
    <row r="30" spans="2:23" x14ac:dyDescent="0.3">
      <c r="E30" s="146"/>
    </row>
    <row r="31" spans="2:23" x14ac:dyDescent="0.3">
      <c r="E31" s="146"/>
    </row>
    <row r="32" spans="2:23" x14ac:dyDescent="0.3">
      <c r="E32" s="146"/>
      <c r="K32" s="146"/>
      <c r="L32" s="145"/>
    </row>
    <row r="33" spans="5:14" x14ac:dyDescent="0.3">
      <c r="E33" s="146"/>
      <c r="K33" s="146"/>
      <c r="L33" s="145"/>
    </row>
    <row r="34" spans="5:14" x14ac:dyDescent="0.3">
      <c r="E34" s="146"/>
      <c r="K34" s="146"/>
      <c r="L34" s="145"/>
      <c r="M34" s="212"/>
      <c r="N34" s="213"/>
    </row>
    <row r="35" spans="5:14" x14ac:dyDescent="0.3">
      <c r="E35" s="146"/>
      <c r="K35" s="146"/>
    </row>
    <row r="36" spans="5:14" x14ac:dyDescent="0.3">
      <c r="K36" s="146"/>
      <c r="M36" s="214"/>
    </row>
    <row r="37" spans="5:14" x14ac:dyDescent="0.3">
      <c r="K37" s="146"/>
    </row>
  </sheetData>
  <mergeCells count="8">
    <mergeCell ref="B25:I25"/>
    <mergeCell ref="K4:M4"/>
    <mergeCell ref="N4:P4"/>
    <mergeCell ref="Q4:Q5"/>
    <mergeCell ref="B4:B5"/>
    <mergeCell ref="C4:E4"/>
    <mergeCell ref="F4:H4"/>
    <mergeCell ref="I4:I5"/>
  </mergeCell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5"/>
  <sheetViews>
    <sheetView zoomScale="90" zoomScaleNormal="90" workbookViewId="0">
      <selection activeCell="E35" sqref="E35"/>
    </sheetView>
  </sheetViews>
  <sheetFormatPr defaultRowHeight="14.4" x14ac:dyDescent="0.3"/>
  <cols>
    <col min="2" max="6" width="16.109375" customWidth="1"/>
    <col min="7" max="7" width="12" customWidth="1"/>
    <col min="8" max="8" width="10.88671875" customWidth="1"/>
  </cols>
  <sheetData>
    <row r="2" spans="2:11" ht="27" customHeight="1" x14ac:dyDescent="0.3">
      <c r="B2" s="358" t="s">
        <v>67</v>
      </c>
      <c r="C2" s="358"/>
      <c r="D2" s="358"/>
      <c r="E2" s="358"/>
      <c r="F2" s="358"/>
    </row>
    <row r="3" spans="2:11" ht="15" thickBot="1" x14ac:dyDescent="0.35">
      <c r="D3" s="287" t="s">
        <v>68</v>
      </c>
    </row>
    <row r="4" spans="2:11" ht="24" customHeight="1" thickBot="1" x14ac:dyDescent="0.35">
      <c r="B4" s="48"/>
      <c r="C4" s="355" t="s">
        <v>64</v>
      </c>
      <c r="D4" s="356"/>
      <c r="E4" s="357" t="s">
        <v>65</v>
      </c>
      <c r="F4" s="356"/>
    </row>
    <row r="5" spans="2:11" ht="39.75" customHeight="1" thickBot="1" x14ac:dyDescent="0.35">
      <c r="B5" s="50" t="s">
        <v>36</v>
      </c>
      <c r="C5" s="50" t="s">
        <v>25</v>
      </c>
      <c r="D5" s="94" t="s">
        <v>26</v>
      </c>
      <c r="E5" s="30" t="s">
        <v>25</v>
      </c>
      <c r="F5" s="31" t="s">
        <v>26</v>
      </c>
      <c r="G5" s="173"/>
      <c r="H5" s="44"/>
      <c r="I5" s="44"/>
      <c r="J5" s="44"/>
    </row>
    <row r="6" spans="2:11" x14ac:dyDescent="0.3">
      <c r="B6" s="22">
        <v>2006</v>
      </c>
      <c r="C6" s="188">
        <v>47</v>
      </c>
      <c r="D6" s="49">
        <v>61.9</v>
      </c>
      <c r="E6" s="47">
        <v>24</v>
      </c>
      <c r="F6" s="49">
        <v>41.6</v>
      </c>
      <c r="G6" s="159"/>
      <c r="H6" s="163"/>
      <c r="I6" s="163"/>
      <c r="J6" s="163"/>
    </row>
    <row r="7" spans="2:11" x14ac:dyDescent="0.3">
      <c r="B7" s="22">
        <v>2007</v>
      </c>
      <c r="C7" s="188">
        <v>45.3</v>
      </c>
      <c r="D7" s="49">
        <v>60.9</v>
      </c>
      <c r="E7" s="47">
        <v>20.100000000000001</v>
      </c>
      <c r="F7" s="49">
        <v>44.4</v>
      </c>
      <c r="G7" s="159"/>
      <c r="H7" s="163"/>
      <c r="I7" s="163"/>
      <c r="J7" s="163"/>
    </row>
    <row r="8" spans="2:11" x14ac:dyDescent="0.3">
      <c r="B8" s="22">
        <v>2008</v>
      </c>
      <c r="C8" s="188">
        <v>47.4</v>
      </c>
      <c r="D8" s="49">
        <v>56.4</v>
      </c>
      <c r="E8" s="47">
        <v>22.7</v>
      </c>
      <c r="F8" s="49">
        <v>36.700000000000003</v>
      </c>
      <c r="G8" s="159"/>
      <c r="H8" s="163"/>
      <c r="I8" s="163"/>
      <c r="J8" s="163"/>
    </row>
    <row r="9" spans="2:11" x14ac:dyDescent="0.3">
      <c r="B9" s="22">
        <v>2009</v>
      </c>
      <c r="C9" s="188">
        <v>41.8</v>
      </c>
      <c r="D9" s="49">
        <v>60.9</v>
      </c>
      <c r="E9" s="47">
        <v>25.5</v>
      </c>
      <c r="F9" s="49">
        <v>41.1</v>
      </c>
      <c r="G9" s="159"/>
      <c r="H9" s="163"/>
      <c r="I9" s="163"/>
      <c r="J9" s="163"/>
    </row>
    <row r="10" spans="2:11" x14ac:dyDescent="0.3">
      <c r="B10" s="22">
        <v>2010</v>
      </c>
      <c r="C10" s="188">
        <v>32.200000000000003</v>
      </c>
      <c r="D10" s="49">
        <v>59.4</v>
      </c>
      <c r="E10" s="47">
        <v>23.4</v>
      </c>
      <c r="F10" s="49">
        <v>43</v>
      </c>
      <c r="G10" s="159"/>
      <c r="H10" s="163"/>
      <c r="I10" s="163"/>
      <c r="J10" s="163"/>
    </row>
    <row r="11" spans="2:11" x14ac:dyDescent="0.3">
      <c r="B11" s="22">
        <v>2011</v>
      </c>
      <c r="C11" s="188">
        <v>33.9</v>
      </c>
      <c r="D11" s="49">
        <v>55.7</v>
      </c>
      <c r="E11" s="47">
        <v>17.600000000000001</v>
      </c>
      <c r="F11" s="49">
        <v>39</v>
      </c>
      <c r="G11" s="159"/>
      <c r="H11" s="163"/>
      <c r="I11" s="163"/>
      <c r="J11" s="163"/>
    </row>
    <row r="12" spans="2:11" x14ac:dyDescent="0.3">
      <c r="B12" s="22">
        <v>2012</v>
      </c>
      <c r="C12" s="188">
        <v>51.9</v>
      </c>
      <c r="D12" s="49">
        <v>61.5</v>
      </c>
      <c r="E12" s="47">
        <v>16.600000000000001</v>
      </c>
      <c r="F12" s="49">
        <v>46.7</v>
      </c>
      <c r="G12" s="159"/>
      <c r="H12" s="163"/>
      <c r="I12" s="163"/>
      <c r="J12" s="163"/>
    </row>
    <row r="13" spans="2:11" x14ac:dyDescent="0.3">
      <c r="B13" s="22">
        <v>2013</v>
      </c>
      <c r="C13" s="188">
        <v>39</v>
      </c>
      <c r="D13" s="49">
        <v>58.8</v>
      </c>
      <c r="E13" s="47">
        <v>14.2</v>
      </c>
      <c r="F13" s="49">
        <v>39</v>
      </c>
      <c r="G13" s="159"/>
      <c r="H13" s="163"/>
      <c r="I13" s="163"/>
      <c r="J13" s="163"/>
    </row>
    <row r="14" spans="2:11" x14ac:dyDescent="0.3">
      <c r="B14" s="22">
        <v>2014</v>
      </c>
      <c r="C14" s="188">
        <v>31.1</v>
      </c>
      <c r="D14" s="49">
        <v>52</v>
      </c>
      <c r="E14" s="47">
        <v>16.5</v>
      </c>
      <c r="F14" s="49">
        <v>30.4</v>
      </c>
      <c r="G14" s="159"/>
      <c r="H14" s="163"/>
      <c r="I14" s="163"/>
      <c r="J14" s="163"/>
    </row>
    <row r="15" spans="2:11" x14ac:dyDescent="0.3">
      <c r="B15" s="22">
        <v>2015</v>
      </c>
      <c r="C15" s="188">
        <v>30.5</v>
      </c>
      <c r="D15" s="49">
        <v>52</v>
      </c>
      <c r="E15" s="47">
        <v>15.3</v>
      </c>
      <c r="F15" s="49">
        <v>39.5</v>
      </c>
      <c r="G15" s="159"/>
      <c r="H15" s="163"/>
      <c r="I15" s="163"/>
      <c r="J15" s="163"/>
      <c r="K15" s="146"/>
    </row>
    <row r="16" spans="2:11" x14ac:dyDescent="0.3">
      <c r="B16" s="22">
        <v>2016</v>
      </c>
      <c r="C16" s="188">
        <v>36.6</v>
      </c>
      <c r="D16" s="49">
        <v>53.6</v>
      </c>
      <c r="E16" s="47">
        <v>15.2</v>
      </c>
      <c r="F16" s="49">
        <v>32.200000000000003</v>
      </c>
      <c r="G16" s="159"/>
      <c r="H16" s="163"/>
      <c r="I16" s="163"/>
      <c r="J16" s="163"/>
      <c r="K16" s="146"/>
    </row>
    <row r="17" spans="2:11" x14ac:dyDescent="0.3">
      <c r="B17" s="22">
        <v>2017</v>
      </c>
      <c r="C17" s="188">
        <v>33.345905909107103</v>
      </c>
      <c r="D17" s="49">
        <v>54.557792995627238</v>
      </c>
      <c r="E17" s="47">
        <v>18.101289587914962</v>
      </c>
      <c r="F17" s="49">
        <v>30.978039607426016</v>
      </c>
      <c r="G17" s="159"/>
      <c r="H17" s="163"/>
      <c r="I17" s="163"/>
      <c r="J17" s="163"/>
      <c r="K17" s="146"/>
    </row>
    <row r="18" spans="2:11" x14ac:dyDescent="0.3">
      <c r="B18" s="22">
        <v>2018</v>
      </c>
      <c r="C18" s="188">
        <v>35.460797217740726</v>
      </c>
      <c r="D18" s="49">
        <v>52.44981127537438</v>
      </c>
      <c r="E18" s="47">
        <v>18.813134843017103</v>
      </c>
      <c r="F18" s="49">
        <v>36.122811289356918</v>
      </c>
      <c r="G18" s="159"/>
      <c r="H18" s="163"/>
      <c r="I18" s="163"/>
      <c r="J18" s="163"/>
      <c r="K18" s="146"/>
    </row>
    <row r="19" spans="2:11" x14ac:dyDescent="0.3">
      <c r="B19" s="22">
        <v>2019</v>
      </c>
      <c r="C19" s="188">
        <v>31.731492978096032</v>
      </c>
      <c r="D19" s="49">
        <v>48.017743423496448</v>
      </c>
      <c r="E19" s="47">
        <v>16.231638271355095</v>
      </c>
      <c r="F19" s="49">
        <v>35.016979373129814</v>
      </c>
      <c r="G19" s="159"/>
      <c r="H19" s="163"/>
      <c r="I19" s="163"/>
      <c r="J19" s="163"/>
      <c r="K19" s="146"/>
    </row>
    <row r="20" spans="2:11" x14ac:dyDescent="0.3">
      <c r="B20" s="91">
        <v>2020</v>
      </c>
      <c r="C20" s="188">
        <v>37.80296923211089</v>
      </c>
      <c r="D20" s="49">
        <v>48.463247182137373</v>
      </c>
      <c r="E20" s="47">
        <v>22.785036943021833</v>
      </c>
      <c r="F20" s="49">
        <v>38.035473818904002</v>
      </c>
      <c r="G20" s="159"/>
      <c r="H20" s="163"/>
      <c r="I20" s="163"/>
      <c r="J20" s="163"/>
      <c r="K20" s="146"/>
    </row>
    <row r="21" spans="2:11" x14ac:dyDescent="0.3">
      <c r="B21" s="91">
        <v>2021</v>
      </c>
      <c r="C21" s="188">
        <v>33.662236129699743</v>
      </c>
      <c r="D21" s="49">
        <v>50.278184565222581</v>
      </c>
      <c r="E21" s="47">
        <v>21.851202310844105</v>
      </c>
      <c r="F21" s="49">
        <v>34.500423734651498</v>
      </c>
      <c r="G21" s="159"/>
      <c r="H21" s="163"/>
      <c r="I21" s="163"/>
      <c r="J21" s="163"/>
      <c r="K21" s="146"/>
    </row>
    <row r="22" spans="2:11" x14ac:dyDescent="0.3">
      <c r="B22" s="91">
        <v>2022</v>
      </c>
      <c r="C22" s="188">
        <v>37.510381979900806</v>
      </c>
      <c r="D22" s="49">
        <v>50.113351276831786</v>
      </c>
      <c r="E22" s="47">
        <v>23.534843683844912</v>
      </c>
      <c r="F22" s="49">
        <v>41.540627787212159</v>
      </c>
      <c r="G22" s="159"/>
      <c r="H22" s="163"/>
      <c r="I22" s="163"/>
      <c r="J22" s="163"/>
      <c r="K22" s="146"/>
    </row>
    <row r="23" spans="2:11" ht="15" thickBot="1" x14ac:dyDescent="0.35">
      <c r="B23" s="91">
        <v>2023</v>
      </c>
      <c r="C23" s="188">
        <v>35.386681955200913</v>
      </c>
      <c r="D23" s="49">
        <v>50.035740288230258</v>
      </c>
      <c r="E23" s="47">
        <v>22.406710431069797</v>
      </c>
      <c r="F23" s="49">
        <v>37.227593570869857</v>
      </c>
      <c r="G23" s="159"/>
      <c r="H23" s="163"/>
      <c r="I23" s="163"/>
      <c r="J23" s="163"/>
      <c r="K23" s="146"/>
    </row>
    <row r="24" spans="2:11" ht="15" thickBot="1" x14ac:dyDescent="0.35">
      <c r="B24" s="23" t="s">
        <v>43</v>
      </c>
      <c r="C24" s="189">
        <v>34.87934443997198</v>
      </c>
      <c r="D24" s="52">
        <v>54.316921064461667</v>
      </c>
      <c r="E24" s="51">
        <v>19.112512594007825</v>
      </c>
      <c r="F24" s="52">
        <v>38.139867756656052</v>
      </c>
      <c r="G24" s="162"/>
      <c r="H24" s="164"/>
      <c r="I24" s="164"/>
      <c r="J24" s="164"/>
    </row>
    <row r="25" spans="2:11" x14ac:dyDescent="0.3">
      <c r="B25" s="53" t="s">
        <v>44</v>
      </c>
      <c r="C25" s="53"/>
      <c r="D25" s="53"/>
      <c r="E25" s="53"/>
      <c r="F25" s="53"/>
      <c r="G25" s="53"/>
    </row>
  </sheetData>
  <mergeCells count="3">
    <mergeCell ref="C4:D4"/>
    <mergeCell ref="E4:F4"/>
    <mergeCell ref="B2:F2"/>
  </mergeCells>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9"/>
  <sheetViews>
    <sheetView zoomScale="90" zoomScaleNormal="90" workbookViewId="0"/>
  </sheetViews>
  <sheetFormatPr defaultRowHeight="14.4" x14ac:dyDescent="0.3"/>
  <cols>
    <col min="2" max="2" width="16.33203125" customWidth="1"/>
    <col min="3" max="11" width="13.5546875" customWidth="1"/>
  </cols>
  <sheetData>
    <row r="2" spans="2:14" s="2" customFormat="1" ht="22.5" customHeight="1" x14ac:dyDescent="0.3">
      <c r="B2" s="359" t="s">
        <v>72</v>
      </c>
      <c r="C2" s="359"/>
      <c r="D2" s="359"/>
      <c r="E2" s="359"/>
      <c r="F2" s="359"/>
      <c r="G2" s="359"/>
      <c r="H2" s="359"/>
      <c r="I2" s="359"/>
      <c r="J2" s="359"/>
      <c r="K2" s="359"/>
    </row>
    <row r="3" spans="2:14" ht="15" thickBot="1" x14ac:dyDescent="0.35">
      <c r="B3" s="125" t="s">
        <v>35</v>
      </c>
      <c r="C3" s="54"/>
      <c r="D3" s="54"/>
      <c r="E3" s="54"/>
      <c r="F3" s="55"/>
      <c r="G3" s="54"/>
      <c r="H3" s="54"/>
      <c r="I3" s="54"/>
      <c r="J3" s="54"/>
      <c r="K3" s="54"/>
    </row>
    <row r="4" spans="2:14" ht="17.25" customHeight="1" x14ac:dyDescent="0.3">
      <c r="B4" s="318" t="s">
        <v>36</v>
      </c>
      <c r="C4" s="330" t="s">
        <v>37</v>
      </c>
      <c r="D4" s="326"/>
      <c r="E4" s="327"/>
      <c r="F4" s="330" t="s">
        <v>69</v>
      </c>
      <c r="G4" s="326"/>
      <c r="H4" s="327"/>
      <c r="I4" s="326" t="s">
        <v>69</v>
      </c>
      <c r="J4" s="326"/>
      <c r="K4" s="327"/>
    </row>
    <row r="5" spans="2:14" ht="17.25" customHeight="1" thickBot="1" x14ac:dyDescent="0.35">
      <c r="B5" s="319"/>
      <c r="C5" s="341"/>
      <c r="D5" s="343"/>
      <c r="E5" s="342"/>
      <c r="F5" s="341" t="s">
        <v>70</v>
      </c>
      <c r="G5" s="343"/>
      <c r="H5" s="342"/>
      <c r="I5" s="343" t="s">
        <v>71</v>
      </c>
      <c r="J5" s="343"/>
      <c r="K5" s="342"/>
    </row>
    <row r="6" spans="2:14" ht="21.75" customHeight="1" thickBot="1" x14ac:dyDescent="0.35">
      <c r="B6" s="319"/>
      <c r="C6" s="249" t="s">
        <v>30</v>
      </c>
      <c r="D6" s="322" t="s">
        <v>41</v>
      </c>
      <c r="E6" s="323"/>
      <c r="F6" s="249" t="s">
        <v>30</v>
      </c>
      <c r="G6" s="322" t="s">
        <v>41</v>
      </c>
      <c r="H6" s="323"/>
      <c r="I6" s="248" t="s">
        <v>30</v>
      </c>
      <c r="J6" s="322" t="s">
        <v>41</v>
      </c>
      <c r="K6" s="323"/>
    </row>
    <row r="7" spans="2:14" x14ac:dyDescent="0.3">
      <c r="B7" s="319"/>
      <c r="C7" s="129" t="s">
        <v>0</v>
      </c>
      <c r="D7" s="247" t="s">
        <v>29</v>
      </c>
      <c r="E7" s="360" t="s">
        <v>42</v>
      </c>
      <c r="F7" s="129" t="s">
        <v>0</v>
      </c>
      <c r="G7" s="247" t="s">
        <v>29</v>
      </c>
      <c r="H7" s="360" t="s">
        <v>42</v>
      </c>
      <c r="I7" s="247" t="s">
        <v>0</v>
      </c>
      <c r="J7" s="247" t="s">
        <v>29</v>
      </c>
      <c r="K7" s="360" t="s">
        <v>42</v>
      </c>
    </row>
    <row r="8" spans="2:14" ht="15" thickBot="1" x14ac:dyDescent="0.35">
      <c r="B8" s="320"/>
      <c r="C8" s="190"/>
      <c r="D8" s="17" t="s">
        <v>1</v>
      </c>
      <c r="E8" s="325"/>
      <c r="F8" s="190"/>
      <c r="G8" s="17" t="s">
        <v>1</v>
      </c>
      <c r="H8" s="325"/>
      <c r="I8" s="17"/>
      <c r="J8" s="17" t="s">
        <v>1</v>
      </c>
      <c r="K8" s="325"/>
      <c r="L8" s="44"/>
    </row>
    <row r="9" spans="2:14" x14ac:dyDescent="0.3">
      <c r="B9" s="18">
        <v>2006</v>
      </c>
      <c r="C9" s="133">
        <v>48</v>
      </c>
      <c r="D9" s="8">
        <v>9039</v>
      </c>
      <c r="E9" s="11">
        <v>198588</v>
      </c>
      <c r="F9" s="10">
        <v>61.6</v>
      </c>
      <c r="G9" s="8">
        <v>3038</v>
      </c>
      <c r="H9" s="11">
        <v>18707</v>
      </c>
      <c r="I9" s="6">
        <v>41.1</v>
      </c>
      <c r="J9" s="241">
        <v>6001</v>
      </c>
      <c r="K9" s="11">
        <v>179881</v>
      </c>
      <c r="L9" s="174"/>
      <c r="M9" s="174"/>
      <c r="N9" s="174"/>
    </row>
    <row r="10" spans="2:14" x14ac:dyDescent="0.3">
      <c r="B10" s="18">
        <v>2007</v>
      </c>
      <c r="C10" s="133">
        <v>46</v>
      </c>
      <c r="D10" s="8">
        <v>8742</v>
      </c>
      <c r="E10" s="11">
        <v>161209</v>
      </c>
      <c r="F10" s="10">
        <v>60.3</v>
      </c>
      <c r="G10" s="8">
        <v>2690</v>
      </c>
      <c r="H10" s="11">
        <v>16617</v>
      </c>
      <c r="I10" s="6">
        <v>39.6</v>
      </c>
      <c r="J10" s="8">
        <v>6051</v>
      </c>
      <c r="K10" s="11">
        <v>144592</v>
      </c>
      <c r="L10" s="174"/>
      <c r="M10" s="174"/>
      <c r="N10" s="174"/>
    </row>
    <row r="11" spans="2:14" x14ac:dyDescent="0.3">
      <c r="B11" s="18">
        <v>2008</v>
      </c>
      <c r="C11" s="133">
        <v>44.4</v>
      </c>
      <c r="D11" s="8">
        <v>6580</v>
      </c>
      <c r="E11" s="11">
        <v>123615</v>
      </c>
      <c r="F11" s="10">
        <v>55.7</v>
      </c>
      <c r="G11" s="8">
        <v>2752</v>
      </c>
      <c r="H11" s="11">
        <v>13183</v>
      </c>
      <c r="I11" s="6">
        <v>36.200000000000003</v>
      </c>
      <c r="J11" s="240">
        <v>3828</v>
      </c>
      <c r="K11" s="11">
        <v>110432</v>
      </c>
      <c r="L11" s="174"/>
      <c r="M11" s="174"/>
      <c r="N11" s="174"/>
    </row>
    <row r="12" spans="2:14" x14ac:dyDescent="0.3">
      <c r="B12" s="18">
        <v>2009</v>
      </c>
      <c r="C12" s="133">
        <v>49.3</v>
      </c>
      <c r="D12" s="8">
        <v>6109</v>
      </c>
      <c r="E12" s="11">
        <v>133976</v>
      </c>
      <c r="F12" s="10">
        <v>60.6</v>
      </c>
      <c r="G12" s="8">
        <v>2698</v>
      </c>
      <c r="H12" s="11">
        <v>13544</v>
      </c>
      <c r="I12" s="6">
        <v>40.299999999999997</v>
      </c>
      <c r="J12" s="240">
        <v>3411</v>
      </c>
      <c r="K12" s="11">
        <v>120432</v>
      </c>
      <c r="L12" s="174"/>
      <c r="M12" s="174"/>
      <c r="N12" s="174"/>
    </row>
    <row r="13" spans="2:14" x14ac:dyDescent="0.3">
      <c r="B13" s="18">
        <v>2010</v>
      </c>
      <c r="C13" s="133">
        <v>48.6</v>
      </c>
      <c r="D13" s="8">
        <v>6667</v>
      </c>
      <c r="E13" s="11">
        <v>128168</v>
      </c>
      <c r="F13" s="10">
        <v>58.6</v>
      </c>
      <c r="G13" s="8">
        <v>2564</v>
      </c>
      <c r="H13" s="11">
        <v>12539</v>
      </c>
      <c r="I13" s="6">
        <v>42.4</v>
      </c>
      <c r="J13" s="240">
        <v>4103</v>
      </c>
      <c r="K13" s="11">
        <v>115629</v>
      </c>
      <c r="L13" s="174"/>
      <c r="M13" s="174"/>
      <c r="N13" s="174"/>
    </row>
    <row r="14" spans="2:14" x14ac:dyDescent="0.3">
      <c r="B14" s="18">
        <v>2011</v>
      </c>
      <c r="C14" s="133">
        <v>45.4</v>
      </c>
      <c r="D14" s="8">
        <v>8718</v>
      </c>
      <c r="E14" s="11">
        <v>145538</v>
      </c>
      <c r="F14" s="10">
        <v>55.2</v>
      </c>
      <c r="G14" s="8">
        <v>3706</v>
      </c>
      <c r="H14" s="11">
        <v>13672</v>
      </c>
      <c r="I14" s="6">
        <v>38.200000000000003</v>
      </c>
      <c r="J14" s="240">
        <v>5012</v>
      </c>
      <c r="K14" s="11">
        <v>131866</v>
      </c>
      <c r="L14" s="174"/>
      <c r="M14" s="174"/>
      <c r="N14" s="174"/>
    </row>
    <row r="15" spans="2:14" x14ac:dyDescent="0.3">
      <c r="B15" s="18">
        <v>2012</v>
      </c>
      <c r="C15" s="133">
        <v>49</v>
      </c>
      <c r="D15" s="8">
        <v>7472</v>
      </c>
      <c r="E15" s="11">
        <v>128653</v>
      </c>
      <c r="F15" s="10">
        <v>60</v>
      </c>
      <c r="G15" s="8">
        <v>3111</v>
      </c>
      <c r="H15" s="11">
        <v>14858</v>
      </c>
      <c r="I15" s="6">
        <v>41.2</v>
      </c>
      <c r="J15" s="8">
        <v>4361</v>
      </c>
      <c r="K15" s="11">
        <v>113795</v>
      </c>
      <c r="L15" s="174"/>
      <c r="M15" s="174"/>
      <c r="N15" s="174"/>
    </row>
    <row r="16" spans="2:14" x14ac:dyDescent="0.3">
      <c r="B16" s="18">
        <v>2013</v>
      </c>
      <c r="C16" s="133">
        <v>45.5</v>
      </c>
      <c r="D16" s="8">
        <v>7683</v>
      </c>
      <c r="E16" s="11">
        <v>112331</v>
      </c>
      <c r="F16" s="10">
        <v>57.6</v>
      </c>
      <c r="G16" s="8">
        <v>3060</v>
      </c>
      <c r="H16" s="11">
        <v>13154</v>
      </c>
      <c r="I16" s="6">
        <v>37.5</v>
      </c>
      <c r="J16" s="240">
        <v>4623</v>
      </c>
      <c r="K16" s="11">
        <v>99177</v>
      </c>
      <c r="L16" s="174"/>
      <c r="M16" s="174"/>
      <c r="N16" s="174"/>
    </row>
    <row r="17" spans="2:14" x14ac:dyDescent="0.3">
      <c r="B17" s="18">
        <v>2014</v>
      </c>
      <c r="C17" s="133">
        <v>34</v>
      </c>
      <c r="D17" s="8">
        <v>13613</v>
      </c>
      <c r="E17" s="11">
        <v>287685</v>
      </c>
      <c r="F17" s="10">
        <v>45.6</v>
      </c>
      <c r="G17" s="8">
        <v>5469</v>
      </c>
      <c r="H17" s="11">
        <v>23942</v>
      </c>
      <c r="I17" s="6">
        <v>26.2</v>
      </c>
      <c r="J17" s="8">
        <v>8144</v>
      </c>
      <c r="K17" s="11">
        <v>263743</v>
      </c>
      <c r="L17" s="174"/>
      <c r="M17" s="174"/>
      <c r="N17" s="174"/>
    </row>
    <row r="18" spans="2:14" x14ac:dyDescent="0.3">
      <c r="B18" s="18">
        <v>2015</v>
      </c>
      <c r="C18" s="133">
        <v>35.4</v>
      </c>
      <c r="D18" s="8">
        <v>13258</v>
      </c>
      <c r="E18" s="11">
        <v>257965</v>
      </c>
      <c r="F18" s="10">
        <v>45.1</v>
      </c>
      <c r="G18" s="8">
        <v>5221</v>
      </c>
      <c r="H18" s="11">
        <v>19352</v>
      </c>
      <c r="I18" s="6">
        <v>29.2</v>
      </c>
      <c r="J18" s="8">
        <v>8038</v>
      </c>
      <c r="K18" s="11">
        <v>238613</v>
      </c>
      <c r="L18" s="174"/>
      <c r="M18" s="174"/>
      <c r="N18" s="174"/>
    </row>
    <row r="19" spans="2:14" x14ac:dyDescent="0.3">
      <c r="B19" s="128">
        <v>2016</v>
      </c>
      <c r="C19" s="133">
        <v>34.5</v>
      </c>
      <c r="D19" s="8">
        <v>16712</v>
      </c>
      <c r="E19" s="11">
        <v>278584</v>
      </c>
      <c r="F19" s="10">
        <v>47.2</v>
      </c>
      <c r="G19" s="8">
        <v>7777</v>
      </c>
      <c r="H19" s="11">
        <v>24174</v>
      </c>
      <c r="I19" s="6">
        <v>23.4</v>
      </c>
      <c r="J19" s="8">
        <v>8936</v>
      </c>
      <c r="K19" s="11">
        <v>254410</v>
      </c>
      <c r="L19" s="174"/>
      <c r="M19" s="174"/>
      <c r="N19" s="174"/>
    </row>
    <row r="20" spans="2:14" x14ac:dyDescent="0.3">
      <c r="B20" s="183">
        <v>2017</v>
      </c>
      <c r="C20" s="133">
        <v>30.434769511001868</v>
      </c>
      <c r="D20" s="8">
        <v>43359.732334</v>
      </c>
      <c r="E20" s="11">
        <v>370741</v>
      </c>
      <c r="F20" s="133">
        <v>38.692214123243154</v>
      </c>
      <c r="G20" s="8">
        <v>23148.168233</v>
      </c>
      <c r="H20" s="11">
        <v>55367</v>
      </c>
      <c r="I20" s="16">
        <v>20.977573813347593</v>
      </c>
      <c r="J20" s="8">
        <v>20211.564101</v>
      </c>
      <c r="K20" s="11">
        <v>315374</v>
      </c>
      <c r="L20" s="174"/>
      <c r="M20" s="174"/>
      <c r="N20" s="174"/>
    </row>
    <row r="21" spans="2:14" x14ac:dyDescent="0.3">
      <c r="B21" s="300">
        <v>2018</v>
      </c>
      <c r="C21" s="133">
        <v>32.574297776492415</v>
      </c>
      <c r="D21" s="8">
        <v>78017.002854000006</v>
      </c>
      <c r="E21" s="11">
        <v>441621</v>
      </c>
      <c r="F21" s="133">
        <v>37.5073901855054</v>
      </c>
      <c r="G21" s="8">
        <v>53390.253680000002</v>
      </c>
      <c r="H21" s="11">
        <v>128058</v>
      </c>
      <c r="I21" s="16">
        <v>21.879461308910596</v>
      </c>
      <c r="J21" s="8">
        <v>24626.749174</v>
      </c>
      <c r="K21" s="11">
        <v>313563</v>
      </c>
      <c r="L21" s="174"/>
      <c r="M21" s="174"/>
      <c r="N21" s="174"/>
    </row>
    <row r="22" spans="2:14" x14ac:dyDescent="0.3">
      <c r="B22" s="302">
        <v>2019</v>
      </c>
      <c r="C22" s="133">
        <v>30.973490912953771</v>
      </c>
      <c r="D22" s="8">
        <v>34123.342589</v>
      </c>
      <c r="E22" s="11">
        <v>281630</v>
      </c>
      <c r="F22" s="133">
        <v>34.788535737978108</v>
      </c>
      <c r="G22" s="8">
        <v>24908.067371000001</v>
      </c>
      <c r="H22" s="11">
        <v>105636</v>
      </c>
      <c r="I22" s="16">
        <v>20.661764862767011</v>
      </c>
      <c r="J22" s="8">
        <v>9215.2752180000007</v>
      </c>
      <c r="K22" s="11">
        <v>175994</v>
      </c>
      <c r="L22" s="174"/>
      <c r="M22" s="174"/>
      <c r="N22" s="174"/>
    </row>
    <row r="23" spans="2:14" x14ac:dyDescent="0.3">
      <c r="B23" s="91">
        <v>2020</v>
      </c>
      <c r="C23" s="133">
        <v>35.52620643307128</v>
      </c>
      <c r="D23" s="8">
        <v>25022.346218999999</v>
      </c>
      <c r="E23" s="11">
        <v>212617</v>
      </c>
      <c r="F23" s="133">
        <v>40.065861383666793</v>
      </c>
      <c r="G23" s="8">
        <v>16828.586316000001</v>
      </c>
      <c r="H23" s="11">
        <v>35702</v>
      </c>
      <c r="I23" s="16">
        <v>26.202528892436689</v>
      </c>
      <c r="J23" s="8">
        <v>8193.7599030000001</v>
      </c>
      <c r="K23" s="11">
        <v>176915</v>
      </c>
      <c r="L23" s="174"/>
      <c r="M23" s="174"/>
      <c r="N23" s="174"/>
    </row>
    <row r="24" spans="2:14" x14ac:dyDescent="0.3">
      <c r="B24" s="91">
        <v>2021</v>
      </c>
      <c r="C24" s="133">
        <v>32.378061277026589</v>
      </c>
      <c r="D24" s="8">
        <v>17483.638744</v>
      </c>
      <c r="E24" s="11">
        <v>206963</v>
      </c>
      <c r="F24" s="133">
        <v>37.562082137224415</v>
      </c>
      <c r="G24" s="8">
        <v>10553.639245</v>
      </c>
      <c r="H24" s="11">
        <v>36448</v>
      </c>
      <c r="I24" s="16">
        <v>24.483358542202851</v>
      </c>
      <c r="J24" s="8">
        <v>6929.9994989999996</v>
      </c>
      <c r="K24" s="11">
        <v>170515</v>
      </c>
      <c r="L24" s="174"/>
      <c r="M24" s="174"/>
      <c r="N24" s="174"/>
    </row>
    <row r="25" spans="2:14" x14ac:dyDescent="0.3">
      <c r="B25" s="91">
        <v>2022</v>
      </c>
      <c r="C25" s="133">
        <v>34.448236886382574</v>
      </c>
      <c r="D25" s="8">
        <v>22417.020217000001</v>
      </c>
      <c r="E25" s="11">
        <v>141049</v>
      </c>
      <c r="F25" s="133">
        <v>40.009923940505331</v>
      </c>
      <c r="G25" s="8">
        <v>13156.384682</v>
      </c>
      <c r="H25" s="11">
        <v>33635</v>
      </c>
      <c r="I25" s="16">
        <v>26.54686833684941</v>
      </c>
      <c r="J25" s="8">
        <v>9260.6355349999994</v>
      </c>
      <c r="K25" s="11">
        <v>107414</v>
      </c>
      <c r="L25" s="174"/>
      <c r="M25" s="174"/>
      <c r="N25" s="174"/>
    </row>
    <row r="26" spans="2:14" ht="15" thickBot="1" x14ac:dyDescent="0.35">
      <c r="B26" s="91">
        <v>2023</v>
      </c>
      <c r="C26" s="133">
        <v>36.334446875906536</v>
      </c>
      <c r="D26" s="8">
        <v>8851.0325769999999</v>
      </c>
      <c r="E26" s="11">
        <v>108937</v>
      </c>
      <c r="F26" s="133">
        <v>41.267171887215042</v>
      </c>
      <c r="G26" s="8">
        <v>5494.5186190000004</v>
      </c>
      <c r="H26" s="11">
        <v>17668</v>
      </c>
      <c r="I26" s="16">
        <v>28.259715247741042</v>
      </c>
      <c r="J26" s="8">
        <v>3356.513958</v>
      </c>
      <c r="K26" s="11">
        <v>91269</v>
      </c>
      <c r="L26" s="174"/>
      <c r="M26" s="174"/>
      <c r="N26" s="174"/>
    </row>
    <row r="27" spans="2:14" ht="15" thickBot="1" x14ac:dyDescent="0.35">
      <c r="B27" s="78" t="s">
        <v>27</v>
      </c>
      <c r="C27" s="130"/>
      <c r="D27" s="14">
        <v>333867.11553399998</v>
      </c>
      <c r="E27" s="191">
        <v>3719870</v>
      </c>
      <c r="F27" s="130"/>
      <c r="G27" s="14">
        <v>189565.61814600002</v>
      </c>
      <c r="H27" s="191">
        <v>596256</v>
      </c>
      <c r="I27" s="13"/>
      <c r="J27" s="14">
        <v>144302.49738799999</v>
      </c>
      <c r="K27" s="107">
        <v>3123614</v>
      </c>
      <c r="L27" s="175"/>
      <c r="M27" s="175"/>
      <c r="N27" s="175"/>
    </row>
    <row r="28" spans="2:14" ht="15" thickBot="1" x14ac:dyDescent="0.35">
      <c r="B28" s="87" t="s">
        <v>43</v>
      </c>
      <c r="C28" s="192">
        <v>35.464283220599079</v>
      </c>
      <c r="D28" s="12">
        <v>18548.173085222221</v>
      </c>
      <c r="E28" s="193">
        <v>206659.44444444444</v>
      </c>
      <c r="F28" s="192">
        <v>41.274859822516511</v>
      </c>
      <c r="G28" s="12">
        <v>10531.423230333334</v>
      </c>
      <c r="H28" s="193">
        <v>33125.333333333336</v>
      </c>
      <c r="I28" s="131">
        <v>27.831944005782596</v>
      </c>
      <c r="J28" s="12">
        <v>8016.8054104444436</v>
      </c>
      <c r="K28" s="108">
        <v>173534.11111111112</v>
      </c>
    </row>
    <row r="29" spans="2:14" ht="17.25" customHeight="1" x14ac:dyDescent="0.3">
      <c r="B29" s="53" t="s">
        <v>44</v>
      </c>
      <c r="F29" s="172"/>
    </row>
  </sheetData>
  <mergeCells count="13">
    <mergeCell ref="B2:K2"/>
    <mergeCell ref="K7:K8"/>
    <mergeCell ref="I4:K4"/>
    <mergeCell ref="I5:K5"/>
    <mergeCell ref="J6:K6"/>
    <mergeCell ref="F5:H5"/>
    <mergeCell ref="B4:B8"/>
    <mergeCell ref="D6:E6"/>
    <mergeCell ref="G6:H6"/>
    <mergeCell ref="E7:E8"/>
    <mergeCell ref="H7:H8"/>
    <mergeCell ref="C4:E5"/>
    <mergeCell ref="F4:H4"/>
  </mergeCells>
  <pageMargins left="0.7" right="0.7" top="0.75" bottom="0.75" header="0.3" footer="0.3"/>
  <pageSetup paperSize="9" scale="8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4"/>
  <sheetViews>
    <sheetView zoomScale="90" zoomScaleNormal="90" workbookViewId="0"/>
  </sheetViews>
  <sheetFormatPr defaultRowHeight="14.4" x14ac:dyDescent="0.3"/>
  <cols>
    <col min="2" max="2" width="16.33203125" customWidth="1"/>
    <col min="3" max="11" width="13.5546875" customWidth="1"/>
  </cols>
  <sheetData>
    <row r="2" spans="2:17" ht="22.5" customHeight="1" x14ac:dyDescent="0.3">
      <c r="B2" s="361" t="s">
        <v>73</v>
      </c>
      <c r="C2" s="361"/>
      <c r="D2" s="361"/>
      <c r="E2" s="361"/>
      <c r="F2" s="361"/>
      <c r="G2" s="361"/>
      <c r="H2" s="361"/>
      <c r="I2" s="361"/>
      <c r="J2" s="361"/>
      <c r="K2" s="361"/>
    </row>
    <row r="3" spans="2:17" ht="16.5" customHeight="1" thickBot="1" x14ac:dyDescent="0.35">
      <c r="B3" s="317" t="s">
        <v>35</v>
      </c>
      <c r="C3" s="317"/>
      <c r="D3" s="317"/>
      <c r="E3" s="317"/>
      <c r="F3" s="317"/>
      <c r="G3" s="317"/>
      <c r="H3" s="317"/>
      <c r="I3" s="317"/>
      <c r="J3" s="317"/>
      <c r="K3" s="317"/>
    </row>
    <row r="4" spans="2:17" ht="17.25" customHeight="1" x14ac:dyDescent="0.3">
      <c r="B4" s="362" t="s">
        <v>36</v>
      </c>
      <c r="C4" s="357" t="s">
        <v>37</v>
      </c>
      <c r="D4" s="357"/>
      <c r="E4" s="356"/>
      <c r="F4" s="357" t="s">
        <v>69</v>
      </c>
      <c r="G4" s="357"/>
      <c r="H4" s="356"/>
      <c r="I4" s="357" t="s">
        <v>69</v>
      </c>
      <c r="J4" s="357"/>
      <c r="K4" s="356"/>
    </row>
    <row r="5" spans="2:17" ht="17.25" customHeight="1" thickBot="1" x14ac:dyDescent="0.35">
      <c r="B5" s="363"/>
      <c r="C5" s="365"/>
      <c r="D5" s="365"/>
      <c r="E5" s="366"/>
      <c r="F5" s="365" t="s">
        <v>74</v>
      </c>
      <c r="G5" s="365"/>
      <c r="H5" s="366"/>
      <c r="I5" s="365" t="s">
        <v>75</v>
      </c>
      <c r="J5" s="365"/>
      <c r="K5" s="366"/>
    </row>
    <row r="6" spans="2:17" ht="26.25" customHeight="1" thickBot="1" x14ac:dyDescent="0.35">
      <c r="B6" s="363"/>
      <c r="C6" s="248" t="s">
        <v>30</v>
      </c>
      <c r="D6" s="322" t="s">
        <v>41</v>
      </c>
      <c r="E6" s="323"/>
      <c r="F6" s="248" t="s">
        <v>30</v>
      </c>
      <c r="G6" s="322" t="s">
        <v>41</v>
      </c>
      <c r="H6" s="323"/>
      <c r="I6" s="248" t="s">
        <v>30</v>
      </c>
      <c r="J6" s="322" t="s">
        <v>41</v>
      </c>
      <c r="K6" s="323"/>
    </row>
    <row r="7" spans="2:17" x14ac:dyDescent="0.3">
      <c r="B7" s="363"/>
      <c r="C7" s="247" t="s">
        <v>0</v>
      </c>
      <c r="D7" s="247" t="s">
        <v>29</v>
      </c>
      <c r="E7" s="324" t="s">
        <v>42</v>
      </c>
      <c r="F7" s="247" t="s">
        <v>0</v>
      </c>
      <c r="G7" s="247" t="s">
        <v>29</v>
      </c>
      <c r="H7" s="324" t="s">
        <v>42</v>
      </c>
      <c r="I7" s="247" t="s">
        <v>0</v>
      </c>
      <c r="J7" s="247" t="s">
        <v>29</v>
      </c>
      <c r="K7" s="360" t="s">
        <v>42</v>
      </c>
    </row>
    <row r="8" spans="2:17" ht="15" thickBot="1" x14ac:dyDescent="0.35">
      <c r="B8" s="364"/>
      <c r="C8" s="17"/>
      <c r="D8" s="17" t="s">
        <v>1</v>
      </c>
      <c r="E8" s="325"/>
      <c r="F8" s="17"/>
      <c r="G8" s="17" t="s">
        <v>1</v>
      </c>
      <c r="H8" s="325"/>
      <c r="I8" s="17"/>
      <c r="J8" s="17" t="s">
        <v>1</v>
      </c>
      <c r="K8" s="325"/>
    </row>
    <row r="9" spans="2:17" x14ac:dyDescent="0.3">
      <c r="B9" s="143">
        <v>2006</v>
      </c>
      <c r="C9" s="66">
        <v>48</v>
      </c>
      <c r="D9" s="58">
        <v>9039</v>
      </c>
      <c r="E9" s="59">
        <v>198588</v>
      </c>
      <c r="F9" s="194">
        <v>43.7</v>
      </c>
      <c r="G9" s="60">
        <v>6555</v>
      </c>
      <c r="H9" s="68">
        <v>76415</v>
      </c>
      <c r="I9" s="57">
        <v>59.2</v>
      </c>
      <c r="J9" s="58">
        <v>2484</v>
      </c>
      <c r="K9" s="68">
        <v>122173</v>
      </c>
      <c r="L9" s="140"/>
      <c r="M9" s="140"/>
      <c r="Q9" s="146"/>
    </row>
    <row r="10" spans="2:17" x14ac:dyDescent="0.3">
      <c r="B10" s="144">
        <v>2007</v>
      </c>
      <c r="C10" s="16">
        <v>46</v>
      </c>
      <c r="D10" s="8">
        <v>8742</v>
      </c>
      <c r="E10" s="9">
        <v>161209</v>
      </c>
      <c r="F10" s="10">
        <v>41.8</v>
      </c>
      <c r="G10" s="182">
        <v>6510</v>
      </c>
      <c r="H10" s="11">
        <v>66183</v>
      </c>
      <c r="I10" s="6">
        <v>58.2</v>
      </c>
      <c r="J10" s="8">
        <v>2231</v>
      </c>
      <c r="K10" s="11">
        <v>95026</v>
      </c>
      <c r="L10" s="140"/>
      <c r="M10" s="140"/>
      <c r="Q10" s="146"/>
    </row>
    <row r="11" spans="2:17" x14ac:dyDescent="0.3">
      <c r="B11" s="144">
        <v>2008</v>
      </c>
      <c r="C11" s="16">
        <v>44.4</v>
      </c>
      <c r="D11" s="8">
        <v>6580</v>
      </c>
      <c r="E11" s="9">
        <v>123615</v>
      </c>
      <c r="F11" s="10">
        <v>40.799999999999997</v>
      </c>
      <c r="G11" s="182">
        <v>5029</v>
      </c>
      <c r="H11" s="11">
        <v>46749</v>
      </c>
      <c r="I11" s="6">
        <v>55.9</v>
      </c>
      <c r="J11" s="8">
        <v>1551</v>
      </c>
      <c r="K11" s="11">
        <v>76866</v>
      </c>
      <c r="L11" s="140"/>
      <c r="M11" s="140"/>
      <c r="Q11" s="146"/>
    </row>
    <row r="12" spans="2:17" x14ac:dyDescent="0.3">
      <c r="B12" s="144">
        <v>2009</v>
      </c>
      <c r="C12" s="16">
        <v>49.3</v>
      </c>
      <c r="D12" s="8">
        <v>6109</v>
      </c>
      <c r="E12" s="9">
        <v>133976</v>
      </c>
      <c r="F12" s="10">
        <v>44.9</v>
      </c>
      <c r="G12" s="182">
        <v>4594</v>
      </c>
      <c r="H12" s="11">
        <v>46278</v>
      </c>
      <c r="I12" s="6">
        <v>62.6</v>
      </c>
      <c r="J12" s="8">
        <v>1515</v>
      </c>
      <c r="K12" s="11">
        <v>87698</v>
      </c>
      <c r="L12" s="140"/>
      <c r="M12" s="140"/>
      <c r="Q12" s="146"/>
    </row>
    <row r="13" spans="2:17" x14ac:dyDescent="0.3">
      <c r="B13" s="144">
        <v>2010</v>
      </c>
      <c r="C13" s="16">
        <v>48.6</v>
      </c>
      <c r="D13" s="8">
        <v>6667</v>
      </c>
      <c r="E13" s="9">
        <v>128168</v>
      </c>
      <c r="F13" s="10">
        <v>46.5</v>
      </c>
      <c r="G13" s="182">
        <v>5135</v>
      </c>
      <c r="H13" s="11">
        <v>47265</v>
      </c>
      <c r="I13" s="6">
        <v>55.8</v>
      </c>
      <c r="J13" s="8">
        <v>1532</v>
      </c>
      <c r="K13" s="11">
        <v>80903</v>
      </c>
      <c r="L13" s="140"/>
      <c r="M13" s="140"/>
      <c r="Q13" s="146"/>
    </row>
    <row r="14" spans="2:17" x14ac:dyDescent="0.3">
      <c r="B14" s="144">
        <v>2011</v>
      </c>
      <c r="C14" s="16">
        <v>45.4</v>
      </c>
      <c r="D14" s="8">
        <v>8718</v>
      </c>
      <c r="E14" s="9">
        <v>145538</v>
      </c>
      <c r="F14" s="10">
        <v>41.9</v>
      </c>
      <c r="G14" s="182">
        <v>7100</v>
      </c>
      <c r="H14" s="11">
        <v>55902</v>
      </c>
      <c r="I14" s="6">
        <v>60.7</v>
      </c>
      <c r="J14" s="8">
        <v>1618</v>
      </c>
      <c r="K14" s="11">
        <v>89636</v>
      </c>
      <c r="L14" s="140"/>
      <c r="M14" s="140"/>
      <c r="Q14" s="146"/>
    </row>
    <row r="15" spans="2:17" x14ac:dyDescent="0.3">
      <c r="B15" s="144">
        <v>2012</v>
      </c>
      <c r="C15" s="16">
        <v>49</v>
      </c>
      <c r="D15" s="8">
        <v>7472</v>
      </c>
      <c r="E15" s="9">
        <v>128653</v>
      </c>
      <c r="F15" s="10">
        <v>44.6</v>
      </c>
      <c r="G15" s="182">
        <v>5807</v>
      </c>
      <c r="H15" s="11">
        <v>52589</v>
      </c>
      <c r="I15" s="6">
        <v>64.5</v>
      </c>
      <c r="J15" s="8">
        <v>1666</v>
      </c>
      <c r="K15" s="11">
        <v>76064</v>
      </c>
      <c r="L15" s="140"/>
      <c r="M15" s="140"/>
      <c r="Q15" s="146"/>
    </row>
    <row r="16" spans="2:17" x14ac:dyDescent="0.3">
      <c r="B16" s="144">
        <v>2013</v>
      </c>
      <c r="C16" s="16">
        <v>45.5</v>
      </c>
      <c r="D16" s="8">
        <v>7683</v>
      </c>
      <c r="E16" s="9">
        <v>112331</v>
      </c>
      <c r="F16" s="10">
        <v>41</v>
      </c>
      <c r="G16" s="182">
        <v>5948</v>
      </c>
      <c r="H16" s="11">
        <v>47467</v>
      </c>
      <c r="I16" s="6">
        <v>61.2</v>
      </c>
      <c r="J16" s="8">
        <v>1735</v>
      </c>
      <c r="K16" s="11">
        <v>64864</v>
      </c>
      <c r="L16" s="140"/>
      <c r="M16" s="140"/>
      <c r="Q16" s="146"/>
    </row>
    <row r="17" spans="2:17" x14ac:dyDescent="0.3">
      <c r="B17" s="144">
        <v>2014</v>
      </c>
      <c r="C17" s="16">
        <v>34</v>
      </c>
      <c r="D17" s="8">
        <v>13613</v>
      </c>
      <c r="E17" s="9">
        <v>287685</v>
      </c>
      <c r="F17" s="10">
        <v>32.5</v>
      </c>
      <c r="G17" s="8">
        <v>9852</v>
      </c>
      <c r="H17" s="11">
        <v>87755</v>
      </c>
      <c r="I17" s="6">
        <v>37.9</v>
      </c>
      <c r="J17" s="8">
        <v>3760</v>
      </c>
      <c r="K17" s="11">
        <v>199930</v>
      </c>
      <c r="L17" s="140"/>
      <c r="M17" s="140"/>
      <c r="Q17" s="146"/>
    </row>
    <row r="18" spans="2:17" x14ac:dyDescent="0.3">
      <c r="B18" s="144">
        <v>2015</v>
      </c>
      <c r="C18" s="16">
        <v>35.4</v>
      </c>
      <c r="D18" s="8">
        <v>13258</v>
      </c>
      <c r="E18" s="9">
        <v>257965</v>
      </c>
      <c r="F18" s="10">
        <v>34.299999999999997</v>
      </c>
      <c r="G18" s="8">
        <v>10222</v>
      </c>
      <c r="H18" s="11">
        <v>89519</v>
      </c>
      <c r="I18" s="6">
        <v>39.4</v>
      </c>
      <c r="J18" s="8">
        <v>3036</v>
      </c>
      <c r="K18" s="11">
        <v>168446</v>
      </c>
      <c r="L18" s="140"/>
      <c r="M18" s="140"/>
      <c r="Q18" s="146"/>
    </row>
    <row r="19" spans="2:17" x14ac:dyDescent="0.3">
      <c r="B19" s="144">
        <v>2016</v>
      </c>
      <c r="C19" s="16">
        <v>34.5</v>
      </c>
      <c r="D19" s="8">
        <v>16712</v>
      </c>
      <c r="E19" s="9">
        <v>278584</v>
      </c>
      <c r="F19" s="10">
        <v>33.6</v>
      </c>
      <c r="G19" s="8">
        <v>12996</v>
      </c>
      <c r="H19" s="11">
        <v>95545</v>
      </c>
      <c r="I19" s="6">
        <v>37.6</v>
      </c>
      <c r="J19" s="8">
        <v>3716</v>
      </c>
      <c r="K19" s="11">
        <v>183039</v>
      </c>
      <c r="L19" s="140"/>
      <c r="M19" s="140"/>
      <c r="Q19" s="146"/>
    </row>
    <row r="20" spans="2:17" x14ac:dyDescent="0.3">
      <c r="B20" s="183">
        <v>2017</v>
      </c>
      <c r="C20" s="16">
        <v>30.434769511001868</v>
      </c>
      <c r="D20" s="8">
        <v>43359.732334</v>
      </c>
      <c r="E20" s="9">
        <v>370741</v>
      </c>
      <c r="F20" s="133">
        <v>29.292657993555476</v>
      </c>
      <c r="G20" s="8">
        <v>37374.994013000003</v>
      </c>
      <c r="H20" s="11">
        <v>169002</v>
      </c>
      <c r="I20" s="16">
        <v>37.567313799021505</v>
      </c>
      <c r="J20" s="9">
        <v>5984.7383209999998</v>
      </c>
      <c r="K20" s="11">
        <v>201739</v>
      </c>
      <c r="L20" s="140"/>
      <c r="M20" s="140"/>
      <c r="Q20" s="146"/>
    </row>
    <row r="21" spans="2:17" x14ac:dyDescent="0.3">
      <c r="B21" s="300">
        <v>2018</v>
      </c>
      <c r="C21" s="16">
        <v>32.574297776492415</v>
      </c>
      <c r="D21" s="8">
        <v>78017.002854000006</v>
      </c>
      <c r="E21" s="9">
        <v>441621</v>
      </c>
      <c r="F21" s="133">
        <v>30.419582328925536</v>
      </c>
      <c r="G21" s="8">
        <v>64828.584702</v>
      </c>
      <c r="H21" s="11">
        <v>221806</v>
      </c>
      <c r="I21" s="16">
        <v>43.165951096199187</v>
      </c>
      <c r="J21" s="9">
        <v>13188.418152</v>
      </c>
      <c r="K21" s="11">
        <v>219815</v>
      </c>
      <c r="L21" s="140"/>
      <c r="M21" s="140"/>
      <c r="Q21" s="146"/>
    </row>
    <row r="22" spans="2:17" x14ac:dyDescent="0.3">
      <c r="B22" s="302">
        <v>2019</v>
      </c>
      <c r="C22" s="16">
        <v>30.973490912953771</v>
      </c>
      <c r="D22" s="8">
        <v>34123.342589</v>
      </c>
      <c r="E22" s="9">
        <v>281630</v>
      </c>
      <c r="F22" s="133">
        <v>31.510714690226997</v>
      </c>
      <c r="G22" s="8">
        <v>23279.482021</v>
      </c>
      <c r="H22" s="11">
        <v>106359</v>
      </c>
      <c r="I22" s="16">
        <v>29.820184746219063</v>
      </c>
      <c r="J22" s="9">
        <v>10843.860568</v>
      </c>
      <c r="K22" s="11">
        <v>175271</v>
      </c>
      <c r="L22" s="140"/>
      <c r="M22" s="140"/>
      <c r="Q22" s="146"/>
    </row>
    <row r="23" spans="2:17" x14ac:dyDescent="0.3">
      <c r="B23" s="91">
        <v>2020</v>
      </c>
      <c r="C23" s="16">
        <v>35.52620643307128</v>
      </c>
      <c r="D23" s="8">
        <v>25022.346218999999</v>
      </c>
      <c r="E23" s="9">
        <v>212617</v>
      </c>
      <c r="F23" s="133">
        <v>34.139307695266609</v>
      </c>
      <c r="G23" s="8">
        <v>21633.747869999999</v>
      </c>
      <c r="H23" s="11">
        <v>86585</v>
      </c>
      <c r="I23" s="16">
        <v>44.380551069030552</v>
      </c>
      <c r="J23" s="9">
        <v>3388.5983489999999</v>
      </c>
      <c r="K23" s="11">
        <v>126032</v>
      </c>
      <c r="L23" s="140"/>
      <c r="M23" s="140"/>
      <c r="Q23" s="146"/>
    </row>
    <row r="24" spans="2:17" x14ac:dyDescent="0.3">
      <c r="B24" s="91">
        <v>2021</v>
      </c>
      <c r="C24" s="16">
        <v>32.378061277026589</v>
      </c>
      <c r="D24" s="8">
        <v>17483.638744</v>
      </c>
      <c r="E24" s="9">
        <v>206963</v>
      </c>
      <c r="F24" s="133">
        <v>31.264176786647742</v>
      </c>
      <c r="G24" s="8">
        <v>13653.907273999999</v>
      </c>
      <c r="H24" s="11">
        <v>77380</v>
      </c>
      <c r="I24" s="16">
        <v>36.349325493517426</v>
      </c>
      <c r="J24" s="9">
        <v>3829.7314700000002</v>
      </c>
      <c r="K24" s="11">
        <v>129583</v>
      </c>
      <c r="L24" s="140"/>
      <c r="M24" s="140"/>
      <c r="Q24" s="146"/>
    </row>
    <row r="25" spans="2:17" x14ac:dyDescent="0.3">
      <c r="B25" s="91">
        <v>2022</v>
      </c>
      <c r="C25" s="16">
        <v>34.448236886382574</v>
      </c>
      <c r="D25" s="8">
        <v>22417.020217000001</v>
      </c>
      <c r="E25" s="9">
        <v>141049</v>
      </c>
      <c r="F25" s="133">
        <v>32.575183970093029</v>
      </c>
      <c r="G25" s="8">
        <v>19291.740376999998</v>
      </c>
      <c r="H25" s="11">
        <v>60944</v>
      </c>
      <c r="I25" s="16">
        <v>46.010225707659089</v>
      </c>
      <c r="J25" s="9">
        <v>3125.2798400000001</v>
      </c>
      <c r="K25" s="11">
        <v>80105</v>
      </c>
      <c r="L25" s="140"/>
      <c r="M25" s="140"/>
      <c r="Q25" s="146"/>
    </row>
    <row r="26" spans="2:17" ht="15" thickBot="1" x14ac:dyDescent="0.35">
      <c r="B26" s="91">
        <v>2023</v>
      </c>
      <c r="C26" s="67">
        <v>36.334446875906536</v>
      </c>
      <c r="D26" s="61">
        <v>8851.0325769999999</v>
      </c>
      <c r="E26" s="62">
        <v>108937</v>
      </c>
      <c r="F26" s="195">
        <v>34.055748072170523</v>
      </c>
      <c r="G26" s="61">
        <v>6989.1339699999999</v>
      </c>
      <c r="H26" s="69">
        <v>35656</v>
      </c>
      <c r="I26" s="142">
        <v>44.888151764408065</v>
      </c>
      <c r="J26" s="61">
        <v>1861.8986070000001</v>
      </c>
      <c r="K26" s="69">
        <v>73281</v>
      </c>
      <c r="L26" s="140"/>
      <c r="M26" s="140"/>
      <c r="Q26" s="146"/>
    </row>
    <row r="27" spans="2:17" ht="16.2" thickBot="1" x14ac:dyDescent="0.35">
      <c r="B27" s="305" t="s">
        <v>27</v>
      </c>
      <c r="C27" s="196"/>
      <c r="D27" s="64">
        <v>333867.11553399998</v>
      </c>
      <c r="E27" s="65">
        <v>3719870</v>
      </c>
      <c r="F27" s="196"/>
      <c r="G27" s="64">
        <v>266799.59022700001</v>
      </c>
      <c r="H27" s="70">
        <v>1469399</v>
      </c>
      <c r="I27" s="63"/>
      <c r="J27" s="64">
        <v>67066.525307000004</v>
      </c>
      <c r="K27" s="70">
        <v>2250471</v>
      </c>
      <c r="L27" s="139"/>
      <c r="M27" s="139"/>
    </row>
    <row r="28" spans="2:17" ht="15" thickBot="1" x14ac:dyDescent="0.35">
      <c r="B28" s="306" t="s">
        <v>43</v>
      </c>
      <c r="C28" s="197">
        <v>35.464283220599079</v>
      </c>
      <c r="D28" s="71">
        <v>18548.173085222221</v>
      </c>
      <c r="E28" s="72">
        <v>206659.44444444444</v>
      </c>
      <c r="F28" s="197">
        <v>33.541802739718648</v>
      </c>
      <c r="G28" s="71">
        <v>14822.199457055556</v>
      </c>
      <c r="H28" s="73">
        <v>81633.277777777781</v>
      </c>
      <c r="I28" s="141">
        <v>43.122454960531755</v>
      </c>
      <c r="J28" s="71">
        <v>3725.9180726111113</v>
      </c>
      <c r="K28" s="73">
        <v>125026.16666666667</v>
      </c>
    </row>
    <row r="29" spans="2:17" x14ac:dyDescent="0.3">
      <c r="B29" s="53" t="s">
        <v>44</v>
      </c>
      <c r="C29" s="74"/>
      <c r="D29" s="75"/>
      <c r="E29" s="76"/>
      <c r="F29" s="74"/>
      <c r="G29" s="146"/>
      <c r="H29" s="76"/>
      <c r="I29" s="74"/>
      <c r="J29" s="77"/>
      <c r="K29" s="76"/>
    </row>
    <row r="30" spans="2:17" x14ac:dyDescent="0.3">
      <c r="G30" s="146"/>
      <c r="H30" s="146"/>
    </row>
    <row r="31" spans="2:17" x14ac:dyDescent="0.3">
      <c r="G31" s="146"/>
      <c r="H31" s="146"/>
    </row>
    <row r="32" spans="2:17" x14ac:dyDescent="0.3">
      <c r="G32" s="146"/>
      <c r="H32" s="146"/>
    </row>
    <row r="33" spans="7:8" x14ac:dyDescent="0.3">
      <c r="G33" s="146"/>
      <c r="H33" s="146"/>
    </row>
    <row r="34" spans="7:8" x14ac:dyDescent="0.3">
      <c r="G34" s="146"/>
    </row>
  </sheetData>
  <mergeCells count="14">
    <mergeCell ref="B2:K2"/>
    <mergeCell ref="B3:K3"/>
    <mergeCell ref="K7:K8"/>
    <mergeCell ref="B4:B8"/>
    <mergeCell ref="I4:K4"/>
    <mergeCell ref="I5:K5"/>
    <mergeCell ref="J6:K6"/>
    <mergeCell ref="D6:E6"/>
    <mergeCell ref="G6:H6"/>
    <mergeCell ref="E7:E8"/>
    <mergeCell ref="H7:H8"/>
    <mergeCell ref="C4:E5"/>
    <mergeCell ref="F4:H4"/>
    <mergeCell ref="F5:H5"/>
  </mergeCell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6"/>
  <sheetViews>
    <sheetView zoomScale="90" zoomScaleNormal="90" workbookViewId="0"/>
  </sheetViews>
  <sheetFormatPr defaultRowHeight="14.4" x14ac:dyDescent="0.3"/>
  <cols>
    <col min="2" max="2" width="16.33203125" customWidth="1"/>
    <col min="3" max="11" width="13.5546875" customWidth="1"/>
  </cols>
  <sheetData>
    <row r="2" spans="2:13" ht="22.5" customHeight="1" x14ac:dyDescent="0.3">
      <c r="B2" s="361" t="s">
        <v>76</v>
      </c>
      <c r="C2" s="361"/>
      <c r="D2" s="361"/>
      <c r="E2" s="361"/>
      <c r="F2" s="361"/>
      <c r="G2" s="361"/>
      <c r="H2" s="361"/>
      <c r="I2" s="361"/>
      <c r="J2" s="361"/>
      <c r="K2" s="361"/>
    </row>
    <row r="3" spans="2:13" ht="16.5" customHeight="1" thickBot="1" x14ac:dyDescent="0.35">
      <c r="B3" s="317" t="s">
        <v>35</v>
      </c>
      <c r="C3" s="317"/>
      <c r="D3" s="317"/>
      <c r="E3" s="317"/>
      <c r="F3" s="317"/>
      <c r="G3" s="317"/>
      <c r="H3" s="317"/>
      <c r="I3" s="317"/>
      <c r="J3" s="317"/>
      <c r="K3" s="317"/>
    </row>
    <row r="4" spans="2:13" ht="17.25" customHeight="1" x14ac:dyDescent="0.3">
      <c r="B4" s="362" t="s">
        <v>36</v>
      </c>
      <c r="C4" s="357" t="s">
        <v>77</v>
      </c>
      <c r="D4" s="357"/>
      <c r="E4" s="356"/>
      <c r="F4" s="357" t="s">
        <v>69</v>
      </c>
      <c r="G4" s="357"/>
      <c r="H4" s="356"/>
      <c r="I4" s="357" t="s">
        <v>69</v>
      </c>
      <c r="J4" s="357"/>
      <c r="K4" s="356"/>
    </row>
    <row r="5" spans="2:13" ht="17.25" customHeight="1" thickBot="1" x14ac:dyDescent="0.35">
      <c r="B5" s="363"/>
      <c r="C5" s="365"/>
      <c r="D5" s="365"/>
      <c r="E5" s="366"/>
      <c r="F5" s="365" t="s">
        <v>78</v>
      </c>
      <c r="G5" s="365"/>
      <c r="H5" s="366"/>
      <c r="I5" s="365" t="s">
        <v>40</v>
      </c>
      <c r="J5" s="365"/>
      <c r="K5" s="366"/>
    </row>
    <row r="6" spans="2:13" ht="27" customHeight="1" thickBot="1" x14ac:dyDescent="0.35">
      <c r="B6" s="363"/>
      <c r="C6" s="248" t="s">
        <v>30</v>
      </c>
      <c r="D6" s="322" t="s">
        <v>41</v>
      </c>
      <c r="E6" s="323"/>
      <c r="F6" s="248" t="s">
        <v>30</v>
      </c>
      <c r="G6" s="322" t="s">
        <v>41</v>
      </c>
      <c r="H6" s="323"/>
      <c r="I6" s="248" t="s">
        <v>30</v>
      </c>
      <c r="J6" s="322" t="s">
        <v>41</v>
      </c>
      <c r="K6" s="323"/>
    </row>
    <row r="7" spans="2:13" x14ac:dyDescent="0.3">
      <c r="B7" s="363"/>
      <c r="C7" s="247" t="s">
        <v>0</v>
      </c>
      <c r="D7" s="247" t="s">
        <v>29</v>
      </c>
      <c r="E7" s="324" t="s">
        <v>42</v>
      </c>
      <c r="F7" s="247" t="s">
        <v>0</v>
      </c>
      <c r="G7" s="247" t="s">
        <v>29</v>
      </c>
      <c r="H7" s="324" t="s">
        <v>42</v>
      </c>
      <c r="I7" s="247" t="s">
        <v>0</v>
      </c>
      <c r="J7" s="247" t="s">
        <v>29</v>
      </c>
      <c r="K7" s="360" t="s">
        <v>42</v>
      </c>
    </row>
    <row r="8" spans="2:13" ht="15" thickBot="1" x14ac:dyDescent="0.35">
      <c r="B8" s="364"/>
      <c r="C8" s="17"/>
      <c r="D8" s="17" t="s">
        <v>1</v>
      </c>
      <c r="E8" s="325"/>
      <c r="F8" s="17"/>
      <c r="G8" s="17" t="s">
        <v>1</v>
      </c>
      <c r="H8" s="325"/>
      <c r="I8" s="17"/>
      <c r="J8" s="17" t="s">
        <v>1</v>
      </c>
      <c r="K8" s="325"/>
    </row>
    <row r="9" spans="2:13" x14ac:dyDescent="0.3">
      <c r="B9" s="97">
        <v>2006</v>
      </c>
      <c r="C9" s="66">
        <v>59.2</v>
      </c>
      <c r="D9" s="58">
        <v>2484</v>
      </c>
      <c r="E9" s="68">
        <v>122173</v>
      </c>
      <c r="F9" s="57">
        <v>76.599999999999994</v>
      </c>
      <c r="G9" s="60">
        <v>884</v>
      </c>
      <c r="H9" s="68">
        <v>10492</v>
      </c>
      <c r="I9" s="57">
        <v>28.1</v>
      </c>
      <c r="J9" s="58">
        <v>100</v>
      </c>
      <c r="K9" s="68">
        <v>10473</v>
      </c>
      <c r="L9" s="140"/>
      <c r="M9" s="140"/>
    </row>
    <row r="10" spans="2:13" x14ac:dyDescent="0.3">
      <c r="B10" s="98">
        <v>2007</v>
      </c>
      <c r="C10" s="16">
        <v>58.2</v>
      </c>
      <c r="D10" s="8">
        <v>2231</v>
      </c>
      <c r="E10" s="11">
        <v>95026</v>
      </c>
      <c r="F10" s="6">
        <v>74.2</v>
      </c>
      <c r="G10" s="182">
        <v>828</v>
      </c>
      <c r="H10" s="11">
        <v>9544</v>
      </c>
      <c r="I10" s="6">
        <v>28.1</v>
      </c>
      <c r="J10" s="8">
        <v>265</v>
      </c>
      <c r="K10" s="11">
        <v>15659</v>
      </c>
      <c r="L10" s="140"/>
      <c r="M10" s="140"/>
    </row>
    <row r="11" spans="2:13" x14ac:dyDescent="0.3">
      <c r="B11" s="98">
        <v>2008</v>
      </c>
      <c r="C11" s="16">
        <v>55.9</v>
      </c>
      <c r="D11" s="8">
        <v>1551</v>
      </c>
      <c r="E11" s="11">
        <v>76866</v>
      </c>
      <c r="F11" s="6">
        <v>74.7</v>
      </c>
      <c r="G11" s="182">
        <v>638</v>
      </c>
      <c r="H11" s="11">
        <v>7216</v>
      </c>
      <c r="I11" s="6">
        <v>32.9</v>
      </c>
      <c r="J11" s="8">
        <v>93</v>
      </c>
      <c r="K11" s="11">
        <v>9416</v>
      </c>
      <c r="L11" s="140"/>
      <c r="M11" s="140"/>
    </row>
    <row r="12" spans="2:13" x14ac:dyDescent="0.3">
      <c r="B12" s="98">
        <v>2009</v>
      </c>
      <c r="C12" s="16">
        <v>62.6</v>
      </c>
      <c r="D12" s="8">
        <v>1515</v>
      </c>
      <c r="E12" s="11">
        <v>87698</v>
      </c>
      <c r="F12" s="6">
        <v>74.2</v>
      </c>
      <c r="G12" s="182">
        <v>732</v>
      </c>
      <c r="H12" s="11">
        <v>7576</v>
      </c>
      <c r="I12" s="6">
        <v>30.3</v>
      </c>
      <c r="J12" s="8">
        <v>114</v>
      </c>
      <c r="K12" s="11">
        <v>11689</v>
      </c>
      <c r="L12" s="140"/>
      <c r="M12" s="140"/>
    </row>
    <row r="13" spans="2:13" x14ac:dyDescent="0.3">
      <c r="B13" s="98">
        <v>2010</v>
      </c>
      <c r="C13" s="16">
        <v>55.8</v>
      </c>
      <c r="D13" s="8">
        <v>1532</v>
      </c>
      <c r="E13" s="11">
        <v>80903</v>
      </c>
      <c r="F13" s="6">
        <v>75.400000000000006</v>
      </c>
      <c r="G13" s="182">
        <v>701</v>
      </c>
      <c r="H13" s="11">
        <v>6994</v>
      </c>
      <c r="I13" s="6">
        <v>28.299999999999997</v>
      </c>
      <c r="J13" s="8">
        <v>84</v>
      </c>
      <c r="K13" s="11">
        <v>15796</v>
      </c>
      <c r="L13" s="140"/>
      <c r="M13" s="140"/>
    </row>
    <row r="14" spans="2:13" x14ac:dyDescent="0.3">
      <c r="B14" s="98">
        <v>2011</v>
      </c>
      <c r="C14" s="16">
        <v>60.7</v>
      </c>
      <c r="D14" s="8">
        <v>1618</v>
      </c>
      <c r="E14" s="11">
        <v>89636</v>
      </c>
      <c r="F14" s="6">
        <v>74.099999999999994</v>
      </c>
      <c r="G14" s="182">
        <v>748</v>
      </c>
      <c r="H14" s="11">
        <v>7099</v>
      </c>
      <c r="I14" s="6">
        <v>21.099999999999998</v>
      </c>
      <c r="J14" s="8">
        <v>96</v>
      </c>
      <c r="K14" s="11">
        <v>12958</v>
      </c>
      <c r="L14" s="140"/>
      <c r="M14" s="140"/>
    </row>
    <row r="15" spans="2:13" x14ac:dyDescent="0.3">
      <c r="B15" s="98">
        <v>2012</v>
      </c>
      <c r="C15" s="16">
        <v>64.5</v>
      </c>
      <c r="D15" s="8">
        <v>1666</v>
      </c>
      <c r="E15" s="11">
        <v>76064</v>
      </c>
      <c r="F15" s="6">
        <v>78.7</v>
      </c>
      <c r="G15" s="182">
        <v>826</v>
      </c>
      <c r="H15" s="11">
        <v>8163</v>
      </c>
      <c r="I15" s="6">
        <v>37.200000000000003</v>
      </c>
      <c r="J15" s="8">
        <v>294</v>
      </c>
      <c r="K15" s="11">
        <v>15811</v>
      </c>
      <c r="L15" s="140"/>
      <c r="M15" s="140"/>
    </row>
    <row r="16" spans="2:13" x14ac:dyDescent="0.3">
      <c r="B16" s="98">
        <v>2013</v>
      </c>
      <c r="C16" s="16">
        <v>61.2</v>
      </c>
      <c r="D16" s="8">
        <v>1735</v>
      </c>
      <c r="E16" s="11">
        <v>64864</v>
      </c>
      <c r="F16" s="6">
        <v>73.099999999999994</v>
      </c>
      <c r="G16" s="182">
        <v>916</v>
      </c>
      <c r="H16" s="11">
        <v>7555</v>
      </c>
      <c r="I16" s="6">
        <v>21.8</v>
      </c>
      <c r="J16" s="8">
        <v>119</v>
      </c>
      <c r="K16" s="11">
        <v>10131</v>
      </c>
      <c r="L16" s="140"/>
      <c r="M16" s="140"/>
    </row>
    <row r="17" spans="2:13" x14ac:dyDescent="0.3">
      <c r="B17" s="98">
        <v>2014</v>
      </c>
      <c r="C17" s="16">
        <v>37.9</v>
      </c>
      <c r="D17" s="8">
        <v>3760</v>
      </c>
      <c r="E17" s="11">
        <v>199930</v>
      </c>
      <c r="F17" s="6">
        <v>50.6</v>
      </c>
      <c r="G17" s="8">
        <v>1574</v>
      </c>
      <c r="H17" s="11">
        <v>13767</v>
      </c>
      <c r="I17" s="6">
        <v>23.200000000000003</v>
      </c>
      <c r="J17" s="8">
        <v>749</v>
      </c>
      <c r="K17" s="11">
        <v>23280</v>
      </c>
      <c r="L17" s="140"/>
      <c r="M17" s="140"/>
    </row>
    <row r="18" spans="2:13" x14ac:dyDescent="0.3">
      <c r="B18" s="98">
        <v>2015</v>
      </c>
      <c r="C18" s="16">
        <v>39.4</v>
      </c>
      <c r="D18" s="8">
        <v>3036</v>
      </c>
      <c r="E18" s="11">
        <v>168446</v>
      </c>
      <c r="F18" s="6">
        <v>52.2</v>
      </c>
      <c r="G18" s="8">
        <v>1278</v>
      </c>
      <c r="H18" s="11">
        <v>10288</v>
      </c>
      <c r="I18" s="6">
        <v>21.4</v>
      </c>
      <c r="J18" s="8">
        <v>884</v>
      </c>
      <c r="K18" s="11">
        <v>38670</v>
      </c>
      <c r="L18" s="140"/>
      <c r="M18" s="140"/>
    </row>
    <row r="19" spans="2:13" x14ac:dyDescent="0.3">
      <c r="B19" s="128">
        <v>2016</v>
      </c>
      <c r="C19" s="16">
        <v>37.6</v>
      </c>
      <c r="D19" s="8">
        <v>3716</v>
      </c>
      <c r="E19" s="11">
        <v>183039</v>
      </c>
      <c r="F19" s="6">
        <v>58.4</v>
      </c>
      <c r="G19" s="8">
        <v>1555</v>
      </c>
      <c r="H19" s="11">
        <v>12844</v>
      </c>
      <c r="I19" s="6">
        <v>19.900000000000002</v>
      </c>
      <c r="J19" s="8">
        <v>1956</v>
      </c>
      <c r="K19" s="11">
        <v>130923</v>
      </c>
      <c r="L19" s="140"/>
      <c r="M19" s="140"/>
    </row>
    <row r="20" spans="2:13" x14ac:dyDescent="0.3">
      <c r="B20" s="183">
        <v>2017</v>
      </c>
      <c r="C20" s="16">
        <v>37.567313799021505</v>
      </c>
      <c r="D20" s="8">
        <v>5984.7383209999998</v>
      </c>
      <c r="E20" s="11">
        <v>201739</v>
      </c>
      <c r="F20" s="16">
        <v>47.02131734469593</v>
      </c>
      <c r="G20" s="8">
        <v>3545.9853079999998</v>
      </c>
      <c r="H20" s="11">
        <v>28107</v>
      </c>
      <c r="I20" s="16">
        <v>28.434138141620497</v>
      </c>
      <c r="J20" s="8">
        <v>3829.1919910000001</v>
      </c>
      <c r="K20" s="11">
        <v>139298</v>
      </c>
      <c r="L20" s="140"/>
      <c r="M20" s="140"/>
    </row>
    <row r="21" spans="2:13" x14ac:dyDescent="0.3">
      <c r="B21" s="300">
        <v>2018</v>
      </c>
      <c r="C21" s="16">
        <v>43.165951096199187</v>
      </c>
      <c r="D21" s="8">
        <v>13188.418152</v>
      </c>
      <c r="E21" s="11">
        <v>219815</v>
      </c>
      <c r="F21" s="16">
        <v>47.526399450393455</v>
      </c>
      <c r="G21" s="8">
        <v>10372.119825</v>
      </c>
      <c r="H21" s="11">
        <v>64146</v>
      </c>
      <c r="I21" s="16">
        <v>41.05035062727768</v>
      </c>
      <c r="J21" s="8">
        <v>10792.949632</v>
      </c>
      <c r="K21" s="11">
        <v>164289</v>
      </c>
      <c r="L21" s="140"/>
      <c r="M21" s="140"/>
    </row>
    <row r="22" spans="2:13" x14ac:dyDescent="0.3">
      <c r="B22" s="302">
        <v>2019</v>
      </c>
      <c r="C22" s="16">
        <v>29.820184746219063</v>
      </c>
      <c r="D22" s="8">
        <v>10843.860568</v>
      </c>
      <c r="E22" s="11">
        <v>175271</v>
      </c>
      <c r="F22" s="16">
        <v>31.648865705869405</v>
      </c>
      <c r="G22" s="8">
        <v>9451.5737239999999</v>
      </c>
      <c r="H22" s="11">
        <v>77624</v>
      </c>
      <c r="I22" s="16">
        <v>27.401223014457905</v>
      </c>
      <c r="J22" s="8">
        <v>9358.1902699999991</v>
      </c>
      <c r="K22" s="11">
        <v>140842</v>
      </c>
      <c r="L22" s="140"/>
      <c r="M22" s="140"/>
    </row>
    <row r="23" spans="2:13" x14ac:dyDescent="0.3">
      <c r="B23" s="91">
        <v>2020</v>
      </c>
      <c r="C23" s="16">
        <v>44.380551069030552</v>
      </c>
      <c r="D23" s="8">
        <v>3388.5983489999999</v>
      </c>
      <c r="E23" s="11">
        <v>126032</v>
      </c>
      <c r="F23" s="16">
        <v>53.476855369789163</v>
      </c>
      <c r="G23" s="8">
        <v>2158.9417039999998</v>
      </c>
      <c r="H23" s="11">
        <v>14981</v>
      </c>
      <c r="I23" s="16">
        <v>38.752400670208495</v>
      </c>
      <c r="J23" s="8">
        <v>2428.4256049999999</v>
      </c>
      <c r="K23" s="11">
        <v>80876</v>
      </c>
      <c r="L23" s="140"/>
      <c r="M23" s="140"/>
    </row>
    <row r="24" spans="2:13" x14ac:dyDescent="0.3">
      <c r="B24" s="91">
        <v>2021</v>
      </c>
      <c r="C24" s="16">
        <v>36.349325493517426</v>
      </c>
      <c r="D24" s="8">
        <v>3829.7314700000002</v>
      </c>
      <c r="E24" s="11">
        <v>129583</v>
      </c>
      <c r="F24" s="16">
        <v>43.550894352129987</v>
      </c>
      <c r="G24" s="8">
        <v>2429.330402</v>
      </c>
      <c r="H24" s="11">
        <v>20625</v>
      </c>
      <c r="I24" s="16">
        <v>32.087966908987255</v>
      </c>
      <c r="J24" s="8">
        <v>3055.6608200000001</v>
      </c>
      <c r="K24" s="11">
        <v>90720</v>
      </c>
      <c r="L24" s="140"/>
      <c r="M24" s="140"/>
    </row>
    <row r="25" spans="2:13" x14ac:dyDescent="0.3">
      <c r="B25" s="91">
        <v>2022</v>
      </c>
      <c r="C25" s="16">
        <v>46.010225707659089</v>
      </c>
      <c r="D25" s="8">
        <v>3125.2798400000001</v>
      </c>
      <c r="E25" s="11">
        <v>80105</v>
      </c>
      <c r="F25" s="16">
        <v>52.333484625331671</v>
      </c>
      <c r="G25" s="8">
        <v>2264.97948</v>
      </c>
      <c r="H25" s="11">
        <v>18034</v>
      </c>
      <c r="I25" s="16">
        <v>41.636954695088633</v>
      </c>
      <c r="J25" s="8">
        <v>2453.5011890000001</v>
      </c>
      <c r="K25" s="11">
        <v>60583</v>
      </c>
      <c r="L25" s="140"/>
      <c r="M25" s="140"/>
    </row>
    <row r="26" spans="2:13" ht="15" thickBot="1" x14ac:dyDescent="0.35">
      <c r="B26" s="91">
        <v>2023</v>
      </c>
      <c r="C26" s="200">
        <v>44.888151764408065</v>
      </c>
      <c r="D26" s="61">
        <v>1861.8986070000001</v>
      </c>
      <c r="E26" s="69">
        <v>73281</v>
      </c>
      <c r="F26" s="142">
        <v>52.364861836476592</v>
      </c>
      <c r="G26" s="61">
        <v>1282.93299</v>
      </c>
      <c r="H26" s="69">
        <v>10046</v>
      </c>
      <c r="I26" s="142">
        <v>36.166944363584754</v>
      </c>
      <c r="J26" s="61">
        <v>1203.917782</v>
      </c>
      <c r="K26" s="69">
        <v>44263</v>
      </c>
      <c r="L26" s="140"/>
      <c r="M26" s="140"/>
    </row>
    <row r="27" spans="2:13" ht="16.2" thickBot="1" x14ac:dyDescent="0.35">
      <c r="B27" s="305" t="s">
        <v>27</v>
      </c>
      <c r="C27" s="196"/>
      <c r="D27" s="64">
        <v>67066.525307000004</v>
      </c>
      <c r="E27" s="70">
        <v>2250471</v>
      </c>
      <c r="F27" s="63"/>
      <c r="G27" s="64">
        <v>42185.863432999999</v>
      </c>
      <c r="H27" s="70">
        <v>335101</v>
      </c>
      <c r="I27" s="63"/>
      <c r="J27" s="64">
        <v>37875.837288999996</v>
      </c>
      <c r="K27" s="70">
        <v>1015677</v>
      </c>
      <c r="L27" s="139"/>
      <c r="M27" s="139"/>
    </row>
    <row r="28" spans="2:13" ht="15" thickBot="1" x14ac:dyDescent="0.35">
      <c r="B28" s="306" t="s">
        <v>43</v>
      </c>
      <c r="C28" s="197">
        <v>35.464283220599079</v>
      </c>
      <c r="D28" s="71">
        <v>3725.9180726111113</v>
      </c>
      <c r="E28" s="73">
        <v>125026.16666666667</v>
      </c>
      <c r="F28" s="141">
        <v>49.171135342825721</v>
      </c>
      <c r="G28" s="71">
        <v>2343.6590796111109</v>
      </c>
      <c r="H28" s="73">
        <v>18616.722222222223</v>
      </c>
      <c r="I28" s="141">
        <v>33.164642681430713</v>
      </c>
      <c r="J28" s="71">
        <v>2104.213182722222</v>
      </c>
      <c r="K28" s="73">
        <v>56426.5</v>
      </c>
      <c r="L28" s="37"/>
    </row>
    <row r="29" spans="2:13" x14ac:dyDescent="0.3">
      <c r="B29" s="347" t="s">
        <v>44</v>
      </c>
      <c r="C29" s="347"/>
      <c r="D29" s="347"/>
      <c r="E29" s="347"/>
      <c r="F29" s="347"/>
      <c r="G29" s="347"/>
      <c r="H29" s="347"/>
      <c r="I29" s="347"/>
      <c r="J29" s="347"/>
      <c r="K29" s="347"/>
      <c r="L29" s="37"/>
    </row>
    <row r="30" spans="2:13" x14ac:dyDescent="0.3">
      <c r="G30" s="146"/>
    </row>
    <row r="31" spans="2:13" x14ac:dyDescent="0.3">
      <c r="G31" s="146"/>
    </row>
    <row r="32" spans="2:13" x14ac:dyDescent="0.3">
      <c r="G32" s="146"/>
    </row>
    <row r="33" spans="7:7" x14ac:dyDescent="0.3">
      <c r="G33" s="146"/>
    </row>
    <row r="34" spans="7:7" x14ac:dyDescent="0.3">
      <c r="G34" s="146"/>
    </row>
    <row r="35" spans="7:7" x14ac:dyDescent="0.3">
      <c r="G35" s="146"/>
    </row>
    <row r="36" spans="7:7" x14ac:dyDescent="0.3">
      <c r="G36" s="146"/>
    </row>
  </sheetData>
  <mergeCells count="15">
    <mergeCell ref="B29:K29"/>
    <mergeCell ref="B2:K2"/>
    <mergeCell ref="B3:K3"/>
    <mergeCell ref="B4:B8"/>
    <mergeCell ref="F5:H5"/>
    <mergeCell ref="F4:H4"/>
    <mergeCell ref="I4:K4"/>
    <mergeCell ref="D6:E6"/>
    <mergeCell ref="G6:H6"/>
    <mergeCell ref="J6:K6"/>
    <mergeCell ref="C4:E5"/>
    <mergeCell ref="I5:K5"/>
    <mergeCell ref="K7:K8"/>
    <mergeCell ref="E7:E8"/>
    <mergeCell ref="H7:H8"/>
  </mergeCells>
  <pageMargins left="0.7" right="0.7" top="0.75" bottom="0.75" header="0.3" footer="0.3"/>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6"/>
  <sheetViews>
    <sheetView zoomScale="90" zoomScaleNormal="90" workbookViewId="0"/>
  </sheetViews>
  <sheetFormatPr defaultRowHeight="14.4" x14ac:dyDescent="0.3"/>
  <cols>
    <col min="2" max="2" width="16.33203125" customWidth="1"/>
    <col min="3" max="11" width="13.5546875" customWidth="1"/>
  </cols>
  <sheetData>
    <row r="2" spans="2:13" ht="24.75" customHeight="1" x14ac:dyDescent="0.3">
      <c r="B2" s="338" t="s">
        <v>79</v>
      </c>
      <c r="C2" s="338"/>
      <c r="D2" s="338"/>
      <c r="E2" s="338"/>
      <c r="F2" s="338"/>
      <c r="G2" s="338"/>
      <c r="H2" s="338"/>
      <c r="I2" s="338"/>
      <c r="J2" s="338"/>
      <c r="K2" s="338"/>
      <c r="L2" s="37"/>
    </row>
    <row r="3" spans="2:13" ht="16.5" customHeight="1" thickBot="1" x14ac:dyDescent="0.35">
      <c r="B3" s="317" t="s">
        <v>35</v>
      </c>
      <c r="C3" s="317"/>
      <c r="D3" s="317"/>
      <c r="E3" s="317"/>
      <c r="F3" s="317"/>
      <c r="G3" s="317"/>
      <c r="H3" s="317"/>
      <c r="I3" s="317"/>
      <c r="J3" s="317"/>
      <c r="K3" s="317"/>
      <c r="L3" s="37"/>
    </row>
    <row r="4" spans="2:13" ht="17.25" customHeight="1" x14ac:dyDescent="0.3">
      <c r="B4" s="362" t="s">
        <v>36</v>
      </c>
      <c r="C4" s="326" t="s">
        <v>80</v>
      </c>
      <c r="D4" s="326"/>
      <c r="E4" s="327"/>
      <c r="F4" s="357" t="s">
        <v>69</v>
      </c>
      <c r="G4" s="357"/>
      <c r="H4" s="356"/>
      <c r="I4" s="357" t="s">
        <v>69</v>
      </c>
      <c r="J4" s="357"/>
      <c r="K4" s="356"/>
      <c r="L4" s="37"/>
    </row>
    <row r="5" spans="2:13" ht="17.25" customHeight="1" thickBot="1" x14ac:dyDescent="0.35">
      <c r="B5" s="363"/>
      <c r="C5" s="367"/>
      <c r="D5" s="367"/>
      <c r="E5" s="368"/>
      <c r="F5" s="365" t="s">
        <v>78</v>
      </c>
      <c r="G5" s="365"/>
      <c r="H5" s="366"/>
      <c r="I5" s="365" t="s">
        <v>40</v>
      </c>
      <c r="J5" s="365"/>
      <c r="K5" s="366"/>
      <c r="L5" s="37"/>
    </row>
    <row r="6" spans="2:13" ht="26.25" customHeight="1" thickBot="1" x14ac:dyDescent="0.35">
      <c r="B6" s="363"/>
      <c r="C6" s="248" t="s">
        <v>30</v>
      </c>
      <c r="D6" s="322" t="s">
        <v>41</v>
      </c>
      <c r="E6" s="323"/>
      <c r="F6" s="248" t="s">
        <v>30</v>
      </c>
      <c r="G6" s="322" t="s">
        <v>41</v>
      </c>
      <c r="H6" s="323"/>
      <c r="I6" s="248" t="s">
        <v>30</v>
      </c>
      <c r="J6" s="322" t="s">
        <v>41</v>
      </c>
      <c r="K6" s="323"/>
      <c r="L6" s="37"/>
    </row>
    <row r="7" spans="2:13" x14ac:dyDescent="0.3">
      <c r="B7" s="363"/>
      <c r="C7" s="247" t="s">
        <v>0</v>
      </c>
      <c r="D7" s="247" t="s">
        <v>29</v>
      </c>
      <c r="E7" s="324" t="s">
        <v>42</v>
      </c>
      <c r="F7" s="247" t="s">
        <v>0</v>
      </c>
      <c r="G7" s="247" t="s">
        <v>29</v>
      </c>
      <c r="H7" s="324" t="s">
        <v>42</v>
      </c>
      <c r="I7" s="247" t="s">
        <v>0</v>
      </c>
      <c r="J7" s="247" t="s">
        <v>29</v>
      </c>
      <c r="K7" s="360" t="s">
        <v>42</v>
      </c>
      <c r="L7" s="37"/>
    </row>
    <row r="8" spans="2:13" ht="15" thickBot="1" x14ac:dyDescent="0.35">
      <c r="B8" s="364"/>
      <c r="C8" s="17"/>
      <c r="D8" s="17" t="s">
        <v>1</v>
      </c>
      <c r="E8" s="325"/>
      <c r="F8" s="17"/>
      <c r="G8" s="17" t="s">
        <v>1</v>
      </c>
      <c r="H8" s="325"/>
      <c r="I8" s="17"/>
      <c r="J8" s="17" t="s">
        <v>1</v>
      </c>
      <c r="K8" s="325"/>
      <c r="L8" s="37"/>
    </row>
    <row r="9" spans="2:13" x14ac:dyDescent="0.3">
      <c r="B9" s="198">
        <v>2006</v>
      </c>
      <c r="C9" s="199">
        <v>43.7</v>
      </c>
      <c r="D9" s="58">
        <v>6555</v>
      </c>
      <c r="E9" s="68">
        <v>76415</v>
      </c>
      <c r="F9" s="194">
        <v>55.5</v>
      </c>
      <c r="G9" s="58">
        <v>2154</v>
      </c>
      <c r="H9" s="68">
        <v>8215</v>
      </c>
      <c r="I9" s="57">
        <v>31.8</v>
      </c>
      <c r="J9" s="58">
        <v>136</v>
      </c>
      <c r="K9" s="68">
        <v>4770</v>
      </c>
      <c r="L9" s="140"/>
      <c r="M9" s="140"/>
    </row>
    <row r="10" spans="2:13" x14ac:dyDescent="0.3">
      <c r="B10" s="10">
        <v>2007</v>
      </c>
      <c r="C10" s="133">
        <v>41.8</v>
      </c>
      <c r="D10" s="8">
        <v>6510</v>
      </c>
      <c r="E10" s="11">
        <v>66183</v>
      </c>
      <c r="F10" s="10">
        <v>54.2</v>
      </c>
      <c r="G10" s="8">
        <v>1863</v>
      </c>
      <c r="H10" s="11">
        <v>7073</v>
      </c>
      <c r="I10" s="6">
        <v>20.5</v>
      </c>
      <c r="J10" s="8">
        <v>1034</v>
      </c>
      <c r="K10" s="11">
        <v>9567</v>
      </c>
      <c r="L10" s="140"/>
      <c r="M10" s="140"/>
    </row>
    <row r="11" spans="2:13" x14ac:dyDescent="0.3">
      <c r="B11" s="10">
        <v>2008</v>
      </c>
      <c r="C11" s="133">
        <v>40.799999999999997</v>
      </c>
      <c r="D11" s="8">
        <v>5029</v>
      </c>
      <c r="E11" s="11">
        <v>46749</v>
      </c>
      <c r="F11" s="10">
        <v>50</v>
      </c>
      <c r="G11" s="8">
        <v>2114</v>
      </c>
      <c r="H11" s="11">
        <v>5967</v>
      </c>
      <c r="I11" s="6">
        <v>39</v>
      </c>
      <c r="J11" s="8">
        <v>262</v>
      </c>
      <c r="K11" s="11">
        <v>3690</v>
      </c>
      <c r="L11" s="140"/>
      <c r="M11" s="140"/>
    </row>
    <row r="12" spans="2:13" x14ac:dyDescent="0.3">
      <c r="B12" s="10">
        <v>2009</v>
      </c>
      <c r="C12" s="133">
        <v>44.9</v>
      </c>
      <c r="D12" s="8">
        <v>4594</v>
      </c>
      <c r="E12" s="11">
        <v>46278</v>
      </c>
      <c r="F12" s="10">
        <v>55.6</v>
      </c>
      <c r="G12" s="8">
        <v>1966</v>
      </c>
      <c r="H12" s="11">
        <v>5968</v>
      </c>
      <c r="I12" s="6">
        <v>27.3</v>
      </c>
      <c r="J12" s="8">
        <v>103</v>
      </c>
      <c r="K12" s="11">
        <v>4580</v>
      </c>
      <c r="L12" s="140"/>
      <c r="M12" s="140"/>
    </row>
    <row r="13" spans="2:13" x14ac:dyDescent="0.3">
      <c r="B13" s="10">
        <v>2010</v>
      </c>
      <c r="C13" s="133">
        <v>46.5</v>
      </c>
      <c r="D13" s="8">
        <v>5135</v>
      </c>
      <c r="E13" s="11">
        <v>47265</v>
      </c>
      <c r="F13" s="10">
        <v>52.2</v>
      </c>
      <c r="G13" s="8">
        <v>1863</v>
      </c>
      <c r="H13" s="11">
        <v>5545</v>
      </c>
      <c r="I13" s="6">
        <v>25.6</v>
      </c>
      <c r="J13" s="8">
        <v>128</v>
      </c>
      <c r="K13" s="11">
        <v>3781</v>
      </c>
      <c r="L13" s="140"/>
      <c r="M13" s="140"/>
    </row>
    <row r="14" spans="2:13" x14ac:dyDescent="0.3">
      <c r="B14" s="10">
        <v>2011</v>
      </c>
      <c r="C14" s="133">
        <v>41.9</v>
      </c>
      <c r="D14" s="8">
        <v>7100</v>
      </c>
      <c r="E14" s="11">
        <v>55902</v>
      </c>
      <c r="F14" s="10">
        <v>50.4</v>
      </c>
      <c r="G14" s="8">
        <v>2958</v>
      </c>
      <c r="H14" s="11">
        <v>6573</v>
      </c>
      <c r="I14" s="6">
        <v>24.5</v>
      </c>
      <c r="J14" s="8">
        <v>180</v>
      </c>
      <c r="K14" s="11">
        <v>4658</v>
      </c>
      <c r="L14" s="140"/>
      <c r="M14" s="140"/>
    </row>
    <row r="15" spans="2:13" x14ac:dyDescent="0.3">
      <c r="B15" s="10">
        <v>2012</v>
      </c>
      <c r="C15" s="133">
        <v>44.6</v>
      </c>
      <c r="D15" s="8">
        <v>5807</v>
      </c>
      <c r="E15" s="11">
        <v>52589</v>
      </c>
      <c r="F15" s="10">
        <v>53.2</v>
      </c>
      <c r="G15" s="8">
        <v>2285</v>
      </c>
      <c r="H15" s="11">
        <v>6695</v>
      </c>
      <c r="I15" s="6">
        <v>27.6</v>
      </c>
      <c r="J15" s="8">
        <v>971</v>
      </c>
      <c r="K15" s="11">
        <v>10332</v>
      </c>
      <c r="L15" s="140"/>
      <c r="M15" s="140"/>
    </row>
    <row r="16" spans="2:13" x14ac:dyDescent="0.3">
      <c r="B16" s="10">
        <v>2013</v>
      </c>
      <c r="C16" s="133">
        <v>41</v>
      </c>
      <c r="D16" s="8">
        <v>5948</v>
      </c>
      <c r="E16" s="11">
        <v>47467</v>
      </c>
      <c r="F16" s="10">
        <v>51.1</v>
      </c>
      <c r="G16" s="8">
        <v>2144</v>
      </c>
      <c r="H16" s="11">
        <v>5599</v>
      </c>
      <c r="I16" s="6">
        <v>24.6</v>
      </c>
      <c r="J16" s="8">
        <v>335</v>
      </c>
      <c r="K16" s="11">
        <v>5486</v>
      </c>
      <c r="L16" s="140"/>
      <c r="M16" s="140"/>
    </row>
    <row r="17" spans="2:13" x14ac:dyDescent="0.3">
      <c r="B17" s="10">
        <v>2014</v>
      </c>
      <c r="C17" s="133">
        <v>32.5</v>
      </c>
      <c r="D17" s="8">
        <v>9852</v>
      </c>
      <c r="E17" s="11">
        <v>87755</v>
      </c>
      <c r="F17" s="10">
        <v>43.5</v>
      </c>
      <c r="G17" s="8">
        <v>3894</v>
      </c>
      <c r="H17" s="11">
        <v>10175</v>
      </c>
      <c r="I17" s="6">
        <v>22.3</v>
      </c>
      <c r="J17" s="8">
        <v>3400</v>
      </c>
      <c r="K17" s="11">
        <v>23349</v>
      </c>
      <c r="L17" s="140"/>
      <c r="M17" s="140"/>
    </row>
    <row r="18" spans="2:13" x14ac:dyDescent="0.3">
      <c r="B18" s="10">
        <v>2015</v>
      </c>
      <c r="C18" s="133">
        <v>34.299999999999997</v>
      </c>
      <c r="D18" s="8">
        <v>10222</v>
      </c>
      <c r="E18" s="11">
        <v>89519</v>
      </c>
      <c r="F18" s="10">
        <v>42.8</v>
      </c>
      <c r="G18" s="8">
        <v>3943</v>
      </c>
      <c r="H18" s="11">
        <v>9064</v>
      </c>
      <c r="I18" s="6">
        <v>20</v>
      </c>
      <c r="J18" s="8">
        <v>4216</v>
      </c>
      <c r="K18" s="11">
        <v>38397</v>
      </c>
      <c r="L18" s="140"/>
      <c r="M18" s="140"/>
    </row>
    <row r="19" spans="2:13" x14ac:dyDescent="0.3">
      <c r="B19" s="10">
        <v>2016</v>
      </c>
      <c r="C19" s="133">
        <v>33.6</v>
      </c>
      <c r="D19" s="8">
        <v>12996</v>
      </c>
      <c r="E19" s="11">
        <v>95545</v>
      </c>
      <c r="F19" s="10">
        <v>44.4</v>
      </c>
      <c r="G19" s="8">
        <v>6222</v>
      </c>
      <c r="H19" s="11">
        <v>11330</v>
      </c>
      <c r="I19" s="6">
        <v>24.7</v>
      </c>
      <c r="J19" s="8">
        <v>5601</v>
      </c>
      <c r="K19" s="11">
        <v>47736</v>
      </c>
      <c r="L19" s="140"/>
      <c r="M19" s="140"/>
    </row>
    <row r="20" spans="2:13" x14ac:dyDescent="0.3">
      <c r="B20" s="10">
        <v>2017</v>
      </c>
      <c r="C20" s="133">
        <v>29.292657993555476</v>
      </c>
      <c r="D20" s="8">
        <v>37374.994013000003</v>
      </c>
      <c r="E20" s="11">
        <v>169002</v>
      </c>
      <c r="F20" s="201">
        <v>37.185500418698695</v>
      </c>
      <c r="G20" s="8">
        <v>19602.182925000001</v>
      </c>
      <c r="H20" s="11">
        <v>27260</v>
      </c>
      <c r="I20" s="158">
        <v>25.790269679482318</v>
      </c>
      <c r="J20" s="8">
        <v>29181.541717</v>
      </c>
      <c r="K20" s="11">
        <v>121238</v>
      </c>
      <c r="L20" s="140"/>
      <c r="M20" s="140"/>
    </row>
    <row r="21" spans="2:13" x14ac:dyDescent="0.3">
      <c r="B21" s="10">
        <v>2018</v>
      </c>
      <c r="C21" s="133">
        <v>30.419582328925536</v>
      </c>
      <c r="D21" s="8">
        <v>64828.584702</v>
      </c>
      <c r="E21" s="11">
        <v>221806</v>
      </c>
      <c r="F21" s="201">
        <v>35.091702769275784</v>
      </c>
      <c r="G21" s="8">
        <v>43018.133855</v>
      </c>
      <c r="H21" s="11">
        <v>63912</v>
      </c>
      <c r="I21" s="158">
        <v>28.413463796996592</v>
      </c>
      <c r="J21" s="8">
        <v>56429.849585999997</v>
      </c>
      <c r="K21" s="11">
        <v>184413</v>
      </c>
      <c r="L21" s="140"/>
      <c r="M21" s="140"/>
    </row>
    <row r="22" spans="2:13" x14ac:dyDescent="0.3">
      <c r="B22" s="10">
        <v>2019</v>
      </c>
      <c r="C22" s="133">
        <v>31.510714690226997</v>
      </c>
      <c r="D22" s="8">
        <v>23279.482021</v>
      </c>
      <c r="E22" s="11">
        <v>106359</v>
      </c>
      <c r="F22" s="201">
        <v>36.708429308617823</v>
      </c>
      <c r="G22" s="8">
        <v>15456.493646999999</v>
      </c>
      <c r="H22" s="11">
        <v>28012</v>
      </c>
      <c r="I22" s="158">
        <v>27.901102562638702</v>
      </c>
      <c r="J22" s="8">
        <v>17916.506062</v>
      </c>
      <c r="K22" s="11">
        <v>78585</v>
      </c>
      <c r="L22" s="140"/>
      <c r="M22" s="140"/>
    </row>
    <row r="23" spans="2:13" x14ac:dyDescent="0.3">
      <c r="B23" s="91">
        <v>2020</v>
      </c>
      <c r="C23" s="133">
        <v>34.139307695266609</v>
      </c>
      <c r="D23" s="8">
        <v>21633.747869999999</v>
      </c>
      <c r="E23" s="11">
        <v>86585</v>
      </c>
      <c r="F23" s="201">
        <v>38.092156159407502</v>
      </c>
      <c r="G23" s="8">
        <v>14669.644612</v>
      </c>
      <c r="H23" s="11">
        <v>20721</v>
      </c>
      <c r="I23" s="158">
        <v>32.11307355563649</v>
      </c>
      <c r="J23" s="8">
        <v>17185.510187</v>
      </c>
      <c r="K23" s="11">
        <v>64565</v>
      </c>
      <c r="L23" s="140"/>
      <c r="M23" s="140"/>
    </row>
    <row r="24" spans="2:13" x14ac:dyDescent="0.3">
      <c r="B24" s="91">
        <v>2021</v>
      </c>
      <c r="C24" s="133">
        <v>31.264176786647742</v>
      </c>
      <c r="D24" s="8">
        <v>13653.907273999999</v>
      </c>
      <c r="E24" s="11">
        <v>77380</v>
      </c>
      <c r="F24" s="201">
        <v>35.771307824394952</v>
      </c>
      <c r="G24" s="8">
        <v>8124.3088429999998</v>
      </c>
      <c r="H24" s="11">
        <v>15823</v>
      </c>
      <c r="I24" s="158">
        <v>27.952056874111108</v>
      </c>
      <c r="J24" s="8">
        <v>10508.933634000001</v>
      </c>
      <c r="K24" s="11">
        <v>57104</v>
      </c>
      <c r="L24" s="140"/>
      <c r="M24" s="140"/>
    </row>
    <row r="25" spans="2:13" x14ac:dyDescent="0.3">
      <c r="B25" s="91">
        <v>2022</v>
      </c>
      <c r="C25" s="133">
        <v>32.575183970093029</v>
      </c>
      <c r="D25" s="8">
        <v>19291.740376999998</v>
      </c>
      <c r="E25" s="11">
        <v>60944</v>
      </c>
      <c r="F25" s="201">
        <v>37.447113030987389</v>
      </c>
      <c r="G25" s="8">
        <v>10891.405202</v>
      </c>
      <c r="H25" s="11">
        <v>15601</v>
      </c>
      <c r="I25" s="158">
        <v>30.050948498775952</v>
      </c>
      <c r="J25" s="8">
        <v>15805.09051</v>
      </c>
      <c r="K25" s="11">
        <v>45990</v>
      </c>
      <c r="L25" s="140"/>
      <c r="M25" s="140"/>
    </row>
    <row r="26" spans="2:13" ht="15" thickBot="1" x14ac:dyDescent="0.35">
      <c r="B26" s="91">
        <v>2023</v>
      </c>
      <c r="C26" s="200">
        <v>34.055748072170523</v>
      </c>
      <c r="D26" s="61">
        <v>6989.1339699999999</v>
      </c>
      <c r="E26" s="69">
        <v>35656</v>
      </c>
      <c r="F26" s="195">
        <v>37.886594165925928</v>
      </c>
      <c r="G26" s="61">
        <v>4211.5856290000002</v>
      </c>
      <c r="H26" s="69">
        <v>7622</v>
      </c>
      <c r="I26" s="142">
        <v>28.753605991131288</v>
      </c>
      <c r="J26" s="61">
        <v>4115.9394979999997</v>
      </c>
      <c r="K26" s="69">
        <v>20496</v>
      </c>
      <c r="L26" s="140"/>
      <c r="M26" s="140"/>
    </row>
    <row r="27" spans="2:13" ht="16.2" thickBot="1" x14ac:dyDescent="0.35">
      <c r="B27" s="305" t="s">
        <v>27</v>
      </c>
      <c r="C27" s="196"/>
      <c r="D27" s="64">
        <v>266799.59022700001</v>
      </c>
      <c r="E27" s="70">
        <v>1469399</v>
      </c>
      <c r="F27" s="196"/>
      <c r="G27" s="64">
        <v>147379.754713</v>
      </c>
      <c r="H27" s="70">
        <v>261155</v>
      </c>
      <c r="I27" s="63"/>
      <c r="J27" s="64">
        <v>167509.37119399998</v>
      </c>
      <c r="K27" s="70">
        <v>728737</v>
      </c>
      <c r="L27" s="139"/>
      <c r="M27" s="139"/>
    </row>
    <row r="28" spans="2:13" ht="15" thickBot="1" x14ac:dyDescent="0.35">
      <c r="B28" s="306" t="s">
        <v>43</v>
      </c>
      <c r="C28" s="197">
        <v>33.541802739718648</v>
      </c>
      <c r="D28" s="71">
        <v>14822.199457055556</v>
      </c>
      <c r="E28" s="73">
        <v>81633.277777777781</v>
      </c>
      <c r="F28" s="197">
        <v>39.015532539895325</v>
      </c>
      <c r="G28" s="71">
        <v>8187.7641507222224</v>
      </c>
      <c r="H28" s="73">
        <v>14508.611111111111</v>
      </c>
      <c r="I28" s="141">
        <v>27.906219727288505</v>
      </c>
      <c r="J28" s="71">
        <v>9306.0761774444436</v>
      </c>
      <c r="K28" s="73">
        <v>40485.388888888891</v>
      </c>
      <c r="L28" s="37"/>
    </row>
    <row r="29" spans="2:13" x14ac:dyDescent="0.3">
      <c r="B29" s="347" t="s">
        <v>120</v>
      </c>
      <c r="C29" s="347"/>
      <c r="D29" s="347"/>
      <c r="E29" s="347"/>
      <c r="F29" s="347"/>
      <c r="G29" s="347"/>
      <c r="H29" s="347"/>
      <c r="I29" s="347"/>
      <c r="J29" s="347"/>
      <c r="K29" s="347"/>
      <c r="L29" s="37"/>
    </row>
    <row r="30" spans="2:13" x14ac:dyDescent="0.3">
      <c r="G30" s="146"/>
    </row>
    <row r="31" spans="2:13" x14ac:dyDescent="0.3">
      <c r="G31" s="146"/>
    </row>
    <row r="32" spans="2:13" x14ac:dyDescent="0.3">
      <c r="G32" s="146"/>
    </row>
    <row r="33" spans="7:7" x14ac:dyDescent="0.3">
      <c r="G33" s="146"/>
    </row>
    <row r="34" spans="7:7" x14ac:dyDescent="0.3">
      <c r="G34" s="146"/>
    </row>
    <row r="35" spans="7:7" x14ac:dyDescent="0.3">
      <c r="G35" s="146"/>
    </row>
    <row r="36" spans="7:7" x14ac:dyDescent="0.3">
      <c r="G36" s="146"/>
    </row>
  </sheetData>
  <mergeCells count="15">
    <mergeCell ref="B29:K29"/>
    <mergeCell ref="B2:K2"/>
    <mergeCell ref="B3:K3"/>
    <mergeCell ref="B4:B8"/>
    <mergeCell ref="C4:E5"/>
    <mergeCell ref="F4:H4"/>
    <mergeCell ref="I4:K4"/>
    <mergeCell ref="F5:H5"/>
    <mergeCell ref="E7:E8"/>
    <mergeCell ref="H7:H8"/>
    <mergeCell ref="K7:K8"/>
    <mergeCell ref="I5:K5"/>
    <mergeCell ref="D6:E6"/>
    <mergeCell ref="G6:H6"/>
    <mergeCell ref="J6:K6"/>
  </mergeCells>
  <pageMargins left="0.7" right="0.7" top="0.75" bottom="0.75" header="0.3" footer="0.3"/>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0"/>
  <sheetViews>
    <sheetView zoomScale="90" zoomScaleNormal="90" workbookViewId="0">
      <selection activeCell="E34" sqref="E34"/>
    </sheetView>
  </sheetViews>
  <sheetFormatPr defaultRowHeight="14.4" x14ac:dyDescent="0.3"/>
  <cols>
    <col min="2" max="2" width="16.33203125" customWidth="1"/>
    <col min="3" max="11" width="13.5546875" customWidth="1"/>
    <col min="16" max="17" width="9.109375" customWidth="1"/>
    <col min="20" max="20" width="25.109375" customWidth="1"/>
  </cols>
  <sheetData>
    <row r="2" spans="2:14" ht="22.5" customHeight="1" x14ac:dyDescent="0.3">
      <c r="B2" s="369" t="s">
        <v>81</v>
      </c>
      <c r="C2" s="369"/>
      <c r="D2" s="369"/>
      <c r="E2" s="369"/>
      <c r="F2" s="369"/>
      <c r="G2" s="369"/>
      <c r="H2" s="369"/>
      <c r="I2" s="369"/>
      <c r="J2" s="369"/>
      <c r="K2" s="369"/>
    </row>
    <row r="3" spans="2:14" ht="16.5" customHeight="1" thickBot="1" x14ac:dyDescent="0.35">
      <c r="B3" s="370" t="s">
        <v>35</v>
      </c>
      <c r="C3" s="370"/>
      <c r="D3" s="370"/>
      <c r="E3" s="370"/>
      <c r="F3" s="370"/>
      <c r="G3" s="370"/>
      <c r="H3" s="370"/>
      <c r="I3" s="370"/>
      <c r="J3" s="370"/>
      <c r="K3" s="370"/>
    </row>
    <row r="4" spans="2:14" ht="17.25" customHeight="1" x14ac:dyDescent="0.3">
      <c r="B4" s="373" t="s">
        <v>36</v>
      </c>
      <c r="C4" s="376" t="s">
        <v>82</v>
      </c>
      <c r="D4" s="377"/>
      <c r="E4" s="378"/>
      <c r="F4" s="357" t="s">
        <v>69</v>
      </c>
      <c r="G4" s="357"/>
      <c r="H4" s="383"/>
      <c r="I4" s="357" t="s">
        <v>69</v>
      </c>
      <c r="J4" s="357"/>
      <c r="K4" s="356"/>
    </row>
    <row r="5" spans="2:14" ht="17.25" customHeight="1" thickBot="1" x14ac:dyDescent="0.35">
      <c r="B5" s="374"/>
      <c r="C5" s="341"/>
      <c r="D5" s="343"/>
      <c r="E5" s="379"/>
      <c r="F5" s="365" t="s">
        <v>70</v>
      </c>
      <c r="G5" s="365"/>
      <c r="H5" s="384"/>
      <c r="I5" s="365" t="s">
        <v>71</v>
      </c>
      <c r="J5" s="365"/>
      <c r="K5" s="366"/>
    </row>
    <row r="6" spans="2:14" ht="29.25" customHeight="1" thickBot="1" x14ac:dyDescent="0.35">
      <c r="B6" s="374"/>
      <c r="C6" s="248" t="s">
        <v>30</v>
      </c>
      <c r="D6" s="322" t="s">
        <v>41</v>
      </c>
      <c r="E6" s="380"/>
      <c r="F6" s="248" t="s">
        <v>30</v>
      </c>
      <c r="G6" s="322" t="s">
        <v>41</v>
      </c>
      <c r="H6" s="380"/>
      <c r="I6" s="248" t="s">
        <v>30</v>
      </c>
      <c r="J6" s="322" t="s">
        <v>41</v>
      </c>
      <c r="K6" s="323"/>
    </row>
    <row r="7" spans="2:14" x14ac:dyDescent="0.3">
      <c r="B7" s="374"/>
      <c r="C7" s="247" t="s">
        <v>0</v>
      </c>
      <c r="D7" s="247" t="s">
        <v>29</v>
      </c>
      <c r="E7" s="381" t="s">
        <v>42</v>
      </c>
      <c r="F7" s="247" t="s">
        <v>0</v>
      </c>
      <c r="G7" s="247" t="s">
        <v>29</v>
      </c>
      <c r="H7" s="381" t="s">
        <v>42</v>
      </c>
      <c r="I7" s="247" t="s">
        <v>0</v>
      </c>
      <c r="J7" s="247" t="s">
        <v>29</v>
      </c>
      <c r="K7" s="360" t="s">
        <v>42</v>
      </c>
      <c r="M7" s="371"/>
      <c r="N7" s="371"/>
    </row>
    <row r="8" spans="2:14" ht="15" customHeight="1" thickBot="1" x14ac:dyDescent="0.35">
      <c r="B8" s="375"/>
      <c r="C8" s="17"/>
      <c r="D8" s="17" t="s">
        <v>1</v>
      </c>
      <c r="E8" s="382"/>
      <c r="F8" s="17"/>
      <c r="G8" s="17" t="s">
        <v>1</v>
      </c>
      <c r="H8" s="382"/>
      <c r="I8" s="17"/>
      <c r="J8" s="17" t="s">
        <v>1</v>
      </c>
      <c r="K8" s="325"/>
      <c r="M8" s="145"/>
      <c r="N8" s="145"/>
    </row>
    <row r="9" spans="2:14" x14ac:dyDescent="0.3">
      <c r="B9" s="150">
        <v>2006</v>
      </c>
      <c r="C9" s="198">
        <v>60.5</v>
      </c>
      <c r="D9" s="252">
        <v>2384.2724699999999</v>
      </c>
      <c r="E9" s="275">
        <v>111700</v>
      </c>
      <c r="F9" s="254">
        <v>77.5</v>
      </c>
      <c r="G9" s="252">
        <v>860.42287999999996</v>
      </c>
      <c r="H9" s="275">
        <v>9870</v>
      </c>
      <c r="I9" s="254">
        <v>50.9</v>
      </c>
      <c r="J9" s="252">
        <v>1523.84959</v>
      </c>
      <c r="K9" s="253">
        <v>101830</v>
      </c>
      <c r="L9" s="159"/>
      <c r="M9" s="163"/>
      <c r="N9" s="163"/>
    </row>
    <row r="10" spans="2:14" x14ac:dyDescent="0.3">
      <c r="B10" s="150">
        <v>2007</v>
      </c>
      <c r="C10" s="6">
        <v>62.2</v>
      </c>
      <c r="D10" s="8">
        <v>1966.5789199999999</v>
      </c>
      <c r="E10" s="151">
        <v>79367</v>
      </c>
      <c r="F10" s="6">
        <v>74.900000000000006</v>
      </c>
      <c r="G10" s="8">
        <v>807.09130800000003</v>
      </c>
      <c r="H10" s="151">
        <v>9370</v>
      </c>
      <c r="I10" s="6">
        <v>53.4</v>
      </c>
      <c r="J10" s="8">
        <v>1159.4876119999999</v>
      </c>
      <c r="K10" s="151">
        <v>69997</v>
      </c>
      <c r="L10" s="159"/>
      <c r="M10" s="163"/>
      <c r="N10" s="163"/>
    </row>
    <row r="11" spans="2:14" x14ac:dyDescent="0.3">
      <c r="B11" s="150">
        <v>2008</v>
      </c>
      <c r="C11" s="6">
        <v>57.4</v>
      </c>
      <c r="D11" s="8">
        <v>1458.4112990000001</v>
      </c>
      <c r="E11" s="151">
        <v>67450</v>
      </c>
      <c r="F11" s="6">
        <v>75.7</v>
      </c>
      <c r="G11" s="8">
        <v>607.72521800000004</v>
      </c>
      <c r="H11" s="151">
        <v>6928</v>
      </c>
      <c r="I11" s="6">
        <v>44.3</v>
      </c>
      <c r="J11" s="8">
        <v>850.68608099999994</v>
      </c>
      <c r="K11" s="151">
        <v>60522</v>
      </c>
      <c r="L11" s="159"/>
      <c r="M11" s="163"/>
      <c r="N11" s="163"/>
    </row>
    <row r="12" spans="2:14" x14ac:dyDescent="0.3">
      <c r="B12" s="150">
        <v>2009</v>
      </c>
      <c r="C12" s="6">
        <v>65.2</v>
      </c>
      <c r="D12" s="8">
        <v>1401.4104420000001</v>
      </c>
      <c r="E12" s="151">
        <v>76009</v>
      </c>
      <c r="F12" s="6">
        <v>75.599999999999994</v>
      </c>
      <c r="G12" s="8">
        <v>700.27422899999999</v>
      </c>
      <c r="H12" s="151">
        <v>7315</v>
      </c>
      <c r="I12" s="6">
        <v>54.9</v>
      </c>
      <c r="J12" s="8">
        <v>701.136213</v>
      </c>
      <c r="K12" s="151">
        <v>68694</v>
      </c>
      <c r="L12" s="159"/>
      <c r="M12" s="163"/>
      <c r="N12" s="163"/>
    </row>
    <row r="13" spans="2:14" x14ac:dyDescent="0.3">
      <c r="B13" s="150">
        <v>2010</v>
      </c>
      <c r="C13" s="6">
        <v>57.4</v>
      </c>
      <c r="D13" s="8">
        <v>1447.373036</v>
      </c>
      <c r="E13" s="151">
        <v>65107</v>
      </c>
      <c r="F13" s="6">
        <v>75.599999999999994</v>
      </c>
      <c r="G13" s="8">
        <v>688.386886</v>
      </c>
      <c r="H13" s="151">
        <v>6892</v>
      </c>
      <c r="I13" s="6">
        <v>40.9</v>
      </c>
      <c r="J13" s="8">
        <v>758.98614999999995</v>
      </c>
      <c r="K13" s="151">
        <v>58215</v>
      </c>
      <c r="L13" s="159"/>
      <c r="M13" s="163"/>
      <c r="N13" s="163"/>
    </row>
    <row r="14" spans="2:14" x14ac:dyDescent="0.3">
      <c r="B14" s="150">
        <v>2011</v>
      </c>
      <c r="C14" s="6">
        <v>63.2</v>
      </c>
      <c r="D14" s="8">
        <v>1521.8736779999999</v>
      </c>
      <c r="E14" s="151">
        <v>76678</v>
      </c>
      <c r="F14" s="6">
        <v>75.3</v>
      </c>
      <c r="G14" s="8">
        <v>724.88539200000002</v>
      </c>
      <c r="H14" s="151">
        <v>6965</v>
      </c>
      <c r="I14" s="6">
        <v>52.2</v>
      </c>
      <c r="J14" s="8">
        <v>796.98828600000002</v>
      </c>
      <c r="K14" s="151">
        <v>69713</v>
      </c>
      <c r="L14" s="159"/>
      <c r="M14" s="163"/>
      <c r="N14" s="163"/>
    </row>
    <row r="15" spans="2:14" x14ac:dyDescent="0.3">
      <c r="B15" s="150">
        <v>2012</v>
      </c>
      <c r="C15" s="6">
        <v>70.400000000000006</v>
      </c>
      <c r="D15" s="8">
        <v>1371.498196</v>
      </c>
      <c r="E15" s="151">
        <v>60253</v>
      </c>
      <c r="F15" s="6">
        <v>80.400000000000006</v>
      </c>
      <c r="G15" s="8">
        <v>705.57883800000002</v>
      </c>
      <c r="H15" s="151">
        <v>7164</v>
      </c>
      <c r="I15" s="6">
        <v>59.8</v>
      </c>
      <c r="J15" s="8">
        <v>665.91935799999999</v>
      </c>
      <c r="K15" s="151">
        <v>53089</v>
      </c>
      <c r="L15" s="159"/>
      <c r="M15" s="163"/>
      <c r="N15" s="163"/>
    </row>
    <row r="16" spans="2:14" x14ac:dyDescent="0.3">
      <c r="B16" s="150">
        <v>2013</v>
      </c>
      <c r="C16" s="6">
        <v>64.099999999999994</v>
      </c>
      <c r="D16" s="8">
        <v>1616.163808</v>
      </c>
      <c r="E16" s="151">
        <v>54733</v>
      </c>
      <c r="F16" s="6">
        <v>74.3</v>
      </c>
      <c r="G16" s="8">
        <v>883.20314099999996</v>
      </c>
      <c r="H16" s="151">
        <v>7305</v>
      </c>
      <c r="I16" s="6">
        <v>51.7</v>
      </c>
      <c r="J16" s="8">
        <v>732.96066699999994</v>
      </c>
      <c r="K16" s="151">
        <v>47428</v>
      </c>
      <c r="L16" s="159"/>
      <c r="M16" s="163"/>
      <c r="N16" s="163"/>
    </row>
    <row r="17" spans="2:14" x14ac:dyDescent="0.3">
      <c r="B17" s="150">
        <v>2014</v>
      </c>
      <c r="C17" s="6">
        <v>41.5</v>
      </c>
      <c r="D17" s="8">
        <v>3010.7416939999998</v>
      </c>
      <c r="E17" s="151">
        <v>176650</v>
      </c>
      <c r="F17" s="6">
        <v>55.5</v>
      </c>
      <c r="G17" s="8">
        <v>1230.4600230000001</v>
      </c>
      <c r="H17" s="151">
        <v>11008</v>
      </c>
      <c r="I17" s="6">
        <v>31.9</v>
      </c>
      <c r="J17" s="8">
        <v>1780.281671</v>
      </c>
      <c r="K17" s="151">
        <v>165642</v>
      </c>
      <c r="L17" s="159"/>
      <c r="M17" s="163"/>
      <c r="N17" s="163"/>
    </row>
    <row r="18" spans="2:14" x14ac:dyDescent="0.3">
      <c r="B18" s="150">
        <v>2015</v>
      </c>
      <c r="C18" s="6">
        <v>46.8</v>
      </c>
      <c r="D18" s="8">
        <v>2151.589035</v>
      </c>
      <c r="E18" s="151">
        <v>129776</v>
      </c>
      <c r="F18" s="6">
        <v>56.2</v>
      </c>
      <c r="G18" s="8">
        <v>998.34497199999998</v>
      </c>
      <c r="H18" s="151">
        <v>8116</v>
      </c>
      <c r="I18" s="6">
        <v>38.6</v>
      </c>
      <c r="J18" s="8">
        <v>1153.2440630000001</v>
      </c>
      <c r="K18" s="151">
        <v>121660</v>
      </c>
      <c r="L18" s="159"/>
      <c r="M18" s="163"/>
      <c r="N18" s="163"/>
    </row>
    <row r="19" spans="2:14" x14ac:dyDescent="0.3">
      <c r="B19" s="150">
        <v>2016</v>
      </c>
      <c r="C19" s="6">
        <v>57.2</v>
      </c>
      <c r="D19" s="8">
        <v>1759.4782929999999</v>
      </c>
      <c r="E19" s="151">
        <v>52116</v>
      </c>
      <c r="F19" s="6">
        <v>65.3</v>
      </c>
      <c r="G19" s="8">
        <v>1160.5551929999999</v>
      </c>
      <c r="H19" s="151">
        <v>10000</v>
      </c>
      <c r="I19" s="6">
        <v>41.6</v>
      </c>
      <c r="J19" s="8">
        <v>598.92309999999998</v>
      </c>
      <c r="K19" s="151">
        <v>42116</v>
      </c>
      <c r="L19" s="159"/>
      <c r="M19" s="163"/>
      <c r="N19" s="163"/>
    </row>
    <row r="20" spans="2:14" x14ac:dyDescent="0.3">
      <c r="B20" s="150">
        <v>2017</v>
      </c>
      <c r="C20" s="16">
        <v>53.791823842243993</v>
      </c>
      <c r="D20" s="8">
        <v>2155.5463299999997</v>
      </c>
      <c r="E20" s="151">
        <v>62441</v>
      </c>
      <c r="F20" s="16">
        <v>61.685534183945201</v>
      </c>
      <c r="G20" s="8">
        <v>1505.4195589999999</v>
      </c>
      <c r="H20" s="151">
        <v>13278</v>
      </c>
      <c r="I20" s="16">
        <v>35.513318062211852</v>
      </c>
      <c r="J20" s="8">
        <v>650.12677099999996</v>
      </c>
      <c r="K20" s="151">
        <v>49163</v>
      </c>
      <c r="L20" s="159"/>
      <c r="M20" s="163"/>
      <c r="N20" s="163"/>
    </row>
    <row r="21" spans="2:14" x14ac:dyDescent="0.3">
      <c r="B21" s="150">
        <v>2018</v>
      </c>
      <c r="C21" s="16">
        <v>52.697935804771191</v>
      </c>
      <c r="D21" s="8">
        <v>2395.4685200000004</v>
      </c>
      <c r="E21" s="151">
        <v>55526</v>
      </c>
      <c r="F21" s="16">
        <v>56.237828323025099</v>
      </c>
      <c r="G21" s="8">
        <v>1921.3928579999999</v>
      </c>
      <c r="H21" s="151">
        <v>14095</v>
      </c>
      <c r="I21" s="16">
        <v>38.351018745231528</v>
      </c>
      <c r="J21" s="8">
        <v>474.07566200000002</v>
      </c>
      <c r="K21" s="151">
        <v>41431</v>
      </c>
      <c r="L21" s="159"/>
      <c r="M21" s="163"/>
      <c r="N21" s="163"/>
    </row>
    <row r="22" spans="2:14" x14ac:dyDescent="0.3">
      <c r="B22" s="150">
        <v>2019</v>
      </c>
      <c r="C22" s="16">
        <v>45.057148271803172</v>
      </c>
      <c r="D22" s="8">
        <v>1485.6702980000009</v>
      </c>
      <c r="E22" s="151">
        <v>34429</v>
      </c>
      <c r="F22" s="16">
        <v>48.403187767027987</v>
      </c>
      <c r="G22" s="8">
        <v>1172.338495</v>
      </c>
      <c r="H22" s="151">
        <v>9444</v>
      </c>
      <c r="I22" s="16">
        <v>32.537860831190507</v>
      </c>
      <c r="J22" s="8">
        <v>313.33180299999998</v>
      </c>
      <c r="K22" s="151">
        <v>24985</v>
      </c>
      <c r="L22" s="159"/>
      <c r="M22" s="163"/>
      <c r="N22" s="163"/>
    </row>
    <row r="23" spans="2:14" x14ac:dyDescent="0.3">
      <c r="B23" s="91">
        <v>2020</v>
      </c>
      <c r="C23" s="16">
        <v>58.615015255498449</v>
      </c>
      <c r="D23" s="8">
        <v>960.17274399999997</v>
      </c>
      <c r="E23" s="151">
        <v>45156</v>
      </c>
      <c r="F23" s="16">
        <v>63.741781834507172</v>
      </c>
      <c r="G23" s="8">
        <v>641.68669699999998</v>
      </c>
      <c r="H23" s="151">
        <v>5181</v>
      </c>
      <c r="I23" s="16">
        <v>48.28558970181269</v>
      </c>
      <c r="J23" s="8">
        <v>318.48604699999999</v>
      </c>
      <c r="K23" s="151">
        <v>39975</v>
      </c>
      <c r="L23" s="159"/>
      <c r="M23" s="163"/>
      <c r="N23" s="163"/>
    </row>
    <row r="24" spans="2:14" x14ac:dyDescent="0.3">
      <c r="B24" s="91">
        <v>2021</v>
      </c>
      <c r="C24" s="16">
        <v>53.171131702963258</v>
      </c>
      <c r="D24" s="8">
        <v>774.07065000000011</v>
      </c>
      <c r="E24" s="151">
        <v>38863</v>
      </c>
      <c r="F24" s="16">
        <v>61.615555774453426</v>
      </c>
      <c r="G24" s="8">
        <v>508.98350599999998</v>
      </c>
      <c r="H24" s="151">
        <v>4424</v>
      </c>
      <c r="I24" s="16">
        <v>36.957321764078166</v>
      </c>
      <c r="J24" s="8">
        <v>265.08714400000002</v>
      </c>
      <c r="K24" s="151">
        <v>34439</v>
      </c>
      <c r="L24" s="159"/>
      <c r="M24" s="163"/>
      <c r="N24" s="163"/>
    </row>
    <row r="25" spans="2:14" x14ac:dyDescent="0.3">
      <c r="B25" s="91">
        <v>2022</v>
      </c>
      <c r="C25" s="16">
        <v>61.982489210210275</v>
      </c>
      <c r="D25" s="8">
        <v>671.77865100000008</v>
      </c>
      <c r="E25" s="151">
        <v>19522</v>
      </c>
      <c r="F25" s="16">
        <v>66.117385701782567</v>
      </c>
      <c r="G25" s="8">
        <v>508.94529899999998</v>
      </c>
      <c r="H25" s="151">
        <v>3644</v>
      </c>
      <c r="I25" s="16">
        <v>49.058624993269277</v>
      </c>
      <c r="J25" s="8">
        <v>162.83335199999999</v>
      </c>
      <c r="K25" s="151">
        <v>15878</v>
      </c>
      <c r="L25" s="159"/>
      <c r="M25" s="163"/>
      <c r="N25" s="163"/>
    </row>
    <row r="26" spans="2:14" ht="15" thickBot="1" x14ac:dyDescent="0.35">
      <c r="B26" s="91">
        <v>2023</v>
      </c>
      <c r="C26" s="200">
        <v>60.845481022994363</v>
      </c>
      <c r="D26" s="152">
        <v>657.9808250000001</v>
      </c>
      <c r="E26" s="153">
        <v>29018</v>
      </c>
      <c r="F26" s="158">
        <v>66.293213449521247</v>
      </c>
      <c r="G26" s="152">
        <v>484.98074100000002</v>
      </c>
      <c r="H26" s="153">
        <v>3656</v>
      </c>
      <c r="I26" s="16">
        <v>45.573550236030627</v>
      </c>
      <c r="J26" s="152">
        <v>173.00008399999999</v>
      </c>
      <c r="K26" s="153">
        <v>25362</v>
      </c>
      <c r="L26" s="159"/>
      <c r="M26" s="163"/>
      <c r="N26" s="163"/>
    </row>
    <row r="27" spans="2:14" ht="16.2" thickBot="1" x14ac:dyDescent="0.35">
      <c r="B27" s="305" t="s">
        <v>27</v>
      </c>
      <c r="C27" s="196"/>
      <c r="D27" s="14">
        <v>29190.078889000004</v>
      </c>
      <c r="E27" s="276">
        <v>1234794</v>
      </c>
      <c r="F27" s="13"/>
      <c r="G27" s="161">
        <v>16110.675234999999</v>
      </c>
      <c r="H27" s="278">
        <v>144655</v>
      </c>
      <c r="I27" s="13"/>
      <c r="J27" s="14">
        <v>13079.403653999996</v>
      </c>
      <c r="K27" s="154">
        <v>1090139</v>
      </c>
      <c r="L27" s="162"/>
      <c r="M27" s="164"/>
      <c r="N27" s="164"/>
    </row>
    <row r="28" spans="2:14" ht="15" thickBot="1" x14ac:dyDescent="0.35">
      <c r="B28" s="306" t="s">
        <v>43</v>
      </c>
      <c r="C28" s="197">
        <v>56.032307522229139</v>
      </c>
      <c r="D28" s="155">
        <v>1621.6710493888891</v>
      </c>
      <c r="E28" s="277">
        <v>68599.666666666672</v>
      </c>
      <c r="F28" s="165">
        <v>65.234061393049743</v>
      </c>
      <c r="G28" s="160">
        <v>895.03751305555545</v>
      </c>
      <c r="H28" s="279">
        <v>8036.3888888888887</v>
      </c>
      <c r="I28" s="165">
        <v>44.707965183578494</v>
      </c>
      <c r="J28" s="155">
        <v>726.63353633333315</v>
      </c>
      <c r="K28" s="156">
        <v>60563.277777777781</v>
      </c>
    </row>
    <row r="29" spans="2:14" x14ac:dyDescent="0.3">
      <c r="B29" s="372" t="s">
        <v>44</v>
      </c>
      <c r="C29" s="372"/>
      <c r="D29" s="372"/>
      <c r="E29" s="372"/>
      <c r="F29" s="372"/>
      <c r="G29" s="372"/>
      <c r="H29" s="372"/>
      <c r="I29" s="372"/>
      <c r="J29" s="372"/>
      <c r="K29" s="372"/>
    </row>
    <row r="30" spans="2:14" ht="15.6" x14ac:dyDescent="0.3">
      <c r="B30" s="7"/>
    </row>
  </sheetData>
  <mergeCells count="16">
    <mergeCell ref="B2:K2"/>
    <mergeCell ref="B3:K3"/>
    <mergeCell ref="M7:N7"/>
    <mergeCell ref="B29:K29"/>
    <mergeCell ref="B4:B8"/>
    <mergeCell ref="C4:E5"/>
    <mergeCell ref="D6:E6"/>
    <mergeCell ref="G6:H6"/>
    <mergeCell ref="J6:K6"/>
    <mergeCell ref="E7:E8"/>
    <mergeCell ref="H7:H8"/>
    <mergeCell ref="K7:K8"/>
    <mergeCell ref="F4:H4"/>
    <mergeCell ref="I4:K4"/>
    <mergeCell ref="F5:H5"/>
    <mergeCell ref="I5:K5"/>
  </mergeCells>
  <pageMargins left="0.7" right="0.7" top="0.75" bottom="0.75" header="0.3" footer="0.3"/>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0"/>
  <sheetViews>
    <sheetView zoomScale="90" zoomScaleNormal="90" workbookViewId="0"/>
  </sheetViews>
  <sheetFormatPr defaultRowHeight="14.4" x14ac:dyDescent="0.3"/>
  <cols>
    <col min="2" max="2" width="16.33203125" customWidth="1"/>
    <col min="3" max="11" width="13.5546875" customWidth="1"/>
  </cols>
  <sheetData>
    <row r="2" spans="2:14" ht="22.5" customHeight="1" x14ac:dyDescent="0.3">
      <c r="B2" s="369" t="s">
        <v>83</v>
      </c>
      <c r="C2" s="369"/>
      <c r="D2" s="369"/>
      <c r="E2" s="369"/>
      <c r="F2" s="369"/>
      <c r="G2" s="369"/>
      <c r="H2" s="369"/>
      <c r="I2" s="369"/>
      <c r="J2" s="369"/>
      <c r="K2" s="369"/>
    </row>
    <row r="3" spans="2:14" ht="16.5" customHeight="1" thickBot="1" x14ac:dyDescent="0.35">
      <c r="B3" s="317" t="s">
        <v>35</v>
      </c>
      <c r="C3" s="317"/>
      <c r="D3" s="317"/>
      <c r="E3" s="317"/>
      <c r="F3" s="317"/>
      <c r="G3" s="317"/>
      <c r="H3" s="317"/>
      <c r="I3" s="317"/>
      <c r="J3" s="317"/>
      <c r="K3" s="317"/>
    </row>
    <row r="4" spans="2:14" ht="17.25" customHeight="1" x14ac:dyDescent="0.3">
      <c r="B4" s="318" t="s">
        <v>36</v>
      </c>
      <c r="C4" s="376" t="s">
        <v>84</v>
      </c>
      <c r="D4" s="377"/>
      <c r="E4" s="378"/>
      <c r="F4" s="357" t="s">
        <v>69</v>
      </c>
      <c r="G4" s="357"/>
      <c r="H4" s="383"/>
      <c r="I4" s="357" t="s">
        <v>69</v>
      </c>
      <c r="J4" s="357"/>
      <c r="K4" s="356"/>
    </row>
    <row r="5" spans="2:14" ht="17.25" customHeight="1" thickBot="1" x14ac:dyDescent="0.35">
      <c r="B5" s="319"/>
      <c r="C5" s="341"/>
      <c r="D5" s="343"/>
      <c r="E5" s="379"/>
      <c r="F5" s="365" t="s">
        <v>70</v>
      </c>
      <c r="G5" s="365"/>
      <c r="H5" s="384"/>
      <c r="I5" s="365" t="s">
        <v>71</v>
      </c>
      <c r="J5" s="365"/>
      <c r="K5" s="366"/>
    </row>
    <row r="6" spans="2:14" ht="29.25" customHeight="1" thickBot="1" x14ac:dyDescent="0.35">
      <c r="B6" s="319"/>
      <c r="C6" s="248" t="s">
        <v>30</v>
      </c>
      <c r="D6" s="322" t="s">
        <v>41</v>
      </c>
      <c r="E6" s="380"/>
      <c r="F6" s="248" t="s">
        <v>30</v>
      </c>
      <c r="G6" s="322" t="s">
        <v>41</v>
      </c>
      <c r="H6" s="380"/>
      <c r="I6" s="248" t="s">
        <v>30</v>
      </c>
      <c r="J6" s="322" t="s">
        <v>41</v>
      </c>
      <c r="K6" s="323"/>
    </row>
    <row r="7" spans="2:14" x14ac:dyDescent="0.3">
      <c r="B7" s="319"/>
      <c r="C7" s="247" t="s">
        <v>0</v>
      </c>
      <c r="D7" s="247" t="s">
        <v>29</v>
      </c>
      <c r="E7" s="381" t="s">
        <v>42</v>
      </c>
      <c r="F7" s="247" t="s">
        <v>0</v>
      </c>
      <c r="G7" s="247" t="s">
        <v>29</v>
      </c>
      <c r="H7" s="381" t="s">
        <v>42</v>
      </c>
      <c r="I7" s="247" t="s">
        <v>0</v>
      </c>
      <c r="J7" s="247" t="s">
        <v>29</v>
      </c>
      <c r="K7" s="360" t="s">
        <v>42</v>
      </c>
    </row>
    <row r="8" spans="2:14" ht="15" customHeight="1" thickBot="1" x14ac:dyDescent="0.35">
      <c r="B8" s="320"/>
      <c r="C8" s="17"/>
      <c r="D8" s="17" t="s">
        <v>1</v>
      </c>
      <c r="E8" s="382"/>
      <c r="F8" s="17"/>
      <c r="G8" s="17" t="s">
        <v>1</v>
      </c>
      <c r="H8" s="382"/>
      <c r="I8" s="17"/>
      <c r="J8" s="17" t="s">
        <v>1</v>
      </c>
      <c r="K8" s="325"/>
    </row>
    <row r="9" spans="2:14" x14ac:dyDescent="0.3">
      <c r="B9" s="144">
        <v>2006</v>
      </c>
      <c r="C9" s="198">
        <v>44</v>
      </c>
      <c r="D9" s="252">
        <v>6418.7679319999997</v>
      </c>
      <c r="E9" s="275">
        <v>71645</v>
      </c>
      <c r="F9" s="254">
        <v>55.6</v>
      </c>
      <c r="G9" s="252">
        <v>2113.076501</v>
      </c>
      <c r="H9" s="275">
        <v>7727</v>
      </c>
      <c r="I9" s="254">
        <v>38.299999999999997</v>
      </c>
      <c r="J9" s="252">
        <v>4305.6914310000002</v>
      </c>
      <c r="K9" s="253">
        <v>63918</v>
      </c>
      <c r="L9" s="159"/>
      <c r="M9" s="163"/>
      <c r="N9" s="163"/>
    </row>
    <row r="10" spans="2:14" x14ac:dyDescent="0.3">
      <c r="B10" s="144">
        <v>2007</v>
      </c>
      <c r="C10" s="6">
        <v>45.8</v>
      </c>
      <c r="D10" s="8">
        <v>5476.1915980000003</v>
      </c>
      <c r="E10" s="151">
        <v>56616</v>
      </c>
      <c r="F10" s="6">
        <v>54.6</v>
      </c>
      <c r="G10" s="8">
        <v>1780.8059029999999</v>
      </c>
      <c r="H10" s="151">
        <v>6807</v>
      </c>
      <c r="I10" s="6">
        <v>41.6</v>
      </c>
      <c r="J10" s="8">
        <v>3695.3856949999999</v>
      </c>
      <c r="K10" s="151">
        <v>49809</v>
      </c>
      <c r="L10" s="159"/>
      <c r="M10" s="163"/>
      <c r="N10" s="163"/>
    </row>
    <row r="11" spans="2:14" x14ac:dyDescent="0.3">
      <c r="B11" s="144">
        <v>2008</v>
      </c>
      <c r="C11" s="6">
        <v>40.9</v>
      </c>
      <c r="D11" s="8">
        <v>4767.0821740000001</v>
      </c>
      <c r="E11" s="151">
        <v>43059</v>
      </c>
      <c r="F11" s="6">
        <v>50.4</v>
      </c>
      <c r="G11" s="8">
        <v>1932.622822</v>
      </c>
      <c r="H11" s="151">
        <v>5622</v>
      </c>
      <c r="I11" s="6">
        <v>34.4</v>
      </c>
      <c r="J11" s="8">
        <v>2834.4593519999999</v>
      </c>
      <c r="K11" s="151">
        <v>37437</v>
      </c>
      <c r="L11" s="159"/>
      <c r="M11" s="163"/>
      <c r="N11" s="163"/>
    </row>
    <row r="12" spans="2:14" x14ac:dyDescent="0.3">
      <c r="B12" s="144">
        <v>2009</v>
      </c>
      <c r="C12" s="6">
        <v>45.3</v>
      </c>
      <c r="D12" s="8">
        <v>4491.2074110000003</v>
      </c>
      <c r="E12" s="151">
        <v>41698</v>
      </c>
      <c r="F12" s="6">
        <v>55.7</v>
      </c>
      <c r="G12" s="8">
        <v>1952.601134</v>
      </c>
      <c r="H12" s="151">
        <v>5816</v>
      </c>
      <c r="I12" s="6">
        <v>37.200000000000003</v>
      </c>
      <c r="J12" s="8">
        <v>2538.6062769999999</v>
      </c>
      <c r="K12" s="151">
        <v>35882</v>
      </c>
      <c r="L12" s="159"/>
      <c r="M12" s="163"/>
      <c r="N12" s="163"/>
    </row>
    <row r="13" spans="2:14" x14ac:dyDescent="0.3">
      <c r="B13" s="144">
        <v>2010</v>
      </c>
      <c r="C13" s="6">
        <v>47</v>
      </c>
      <c r="D13" s="8">
        <v>5006.8941699999996</v>
      </c>
      <c r="E13" s="151">
        <v>43484</v>
      </c>
      <c r="F13" s="6">
        <v>53.2</v>
      </c>
      <c r="G13" s="8">
        <v>1795.766384</v>
      </c>
      <c r="H13" s="151">
        <v>5458</v>
      </c>
      <c r="I13" s="6">
        <v>43.5</v>
      </c>
      <c r="J13" s="8">
        <v>3211.127786</v>
      </c>
      <c r="K13" s="151">
        <v>38026</v>
      </c>
      <c r="L13" s="159"/>
      <c r="M13" s="163"/>
      <c r="N13" s="163"/>
    </row>
    <row r="14" spans="2:14" x14ac:dyDescent="0.3">
      <c r="B14" s="144">
        <v>2011</v>
      </c>
      <c r="C14" s="6">
        <v>42.4</v>
      </c>
      <c r="D14" s="8">
        <v>6919.920736</v>
      </c>
      <c r="E14" s="151">
        <v>51244</v>
      </c>
      <c r="F14" s="6">
        <v>50.8</v>
      </c>
      <c r="G14" s="8">
        <v>2883.766541</v>
      </c>
      <c r="H14" s="151">
        <v>6237</v>
      </c>
      <c r="I14" s="6">
        <v>36.299999999999997</v>
      </c>
      <c r="J14" s="8">
        <v>4036.1541950000001</v>
      </c>
      <c r="K14" s="151">
        <v>45007</v>
      </c>
      <c r="L14" s="159"/>
      <c r="M14" s="163"/>
      <c r="N14" s="163"/>
    </row>
    <row r="15" spans="2:14" x14ac:dyDescent="0.3">
      <c r="B15" s="144">
        <v>2012</v>
      </c>
      <c r="C15" s="6">
        <v>48</v>
      </c>
      <c r="D15" s="8">
        <v>4835.1857520000003</v>
      </c>
      <c r="E15" s="151">
        <v>42257</v>
      </c>
      <c r="F15" s="6">
        <v>54.6</v>
      </c>
      <c r="G15" s="8">
        <v>1931.4783649999999</v>
      </c>
      <c r="H15" s="151">
        <v>5679</v>
      </c>
      <c r="I15" s="6">
        <v>43.7</v>
      </c>
      <c r="J15" s="8">
        <v>2903.7073869999999</v>
      </c>
      <c r="K15" s="151">
        <v>36578</v>
      </c>
      <c r="L15" s="159"/>
      <c r="M15" s="163"/>
      <c r="N15" s="163"/>
    </row>
    <row r="16" spans="2:14" x14ac:dyDescent="0.3">
      <c r="B16" s="144">
        <v>2013</v>
      </c>
      <c r="C16" s="6">
        <v>42</v>
      </c>
      <c r="D16" s="8">
        <v>5612.7953159999997</v>
      </c>
      <c r="E16" s="151">
        <v>41981</v>
      </c>
      <c r="F16" s="6">
        <v>51.9</v>
      </c>
      <c r="G16" s="8">
        <v>2000.629009</v>
      </c>
      <c r="H16" s="151">
        <v>5276</v>
      </c>
      <c r="I16" s="6">
        <v>36.4</v>
      </c>
      <c r="J16" s="8">
        <v>3612.166307</v>
      </c>
      <c r="K16" s="151">
        <v>36705</v>
      </c>
      <c r="L16" s="159"/>
      <c r="M16" s="163"/>
      <c r="N16" s="163"/>
    </row>
    <row r="17" spans="2:14" x14ac:dyDescent="0.3">
      <c r="B17" s="144">
        <v>2014</v>
      </c>
      <c r="C17" s="6">
        <v>37.9</v>
      </c>
      <c r="D17" s="8">
        <v>6452.1043959999997</v>
      </c>
      <c r="E17" s="151">
        <v>64406</v>
      </c>
      <c r="F17" s="6">
        <v>50.3</v>
      </c>
      <c r="G17" s="8">
        <v>2555.8938750000002</v>
      </c>
      <c r="H17" s="151">
        <v>6399</v>
      </c>
      <c r="I17" s="6">
        <v>29.7</v>
      </c>
      <c r="J17" s="8">
        <v>3896.210521</v>
      </c>
      <c r="K17" s="151">
        <v>58007</v>
      </c>
      <c r="L17" s="159"/>
      <c r="M17" s="163"/>
      <c r="N17" s="163"/>
    </row>
    <row r="18" spans="2:14" x14ac:dyDescent="0.3">
      <c r="B18" s="144">
        <v>2015</v>
      </c>
      <c r="C18" s="6">
        <v>44.3</v>
      </c>
      <c r="D18" s="8">
        <v>6005.7836079999997</v>
      </c>
      <c r="E18" s="151">
        <v>51122</v>
      </c>
      <c r="F18" s="6">
        <v>50.4</v>
      </c>
      <c r="G18" s="8">
        <v>2546.8546310000002</v>
      </c>
      <c r="H18" s="151">
        <v>5536</v>
      </c>
      <c r="I18" s="6">
        <v>39.799999999999997</v>
      </c>
      <c r="J18" s="8">
        <v>3458.928977</v>
      </c>
      <c r="K18" s="151">
        <v>45586</v>
      </c>
      <c r="L18" s="159"/>
      <c r="M18" s="163"/>
      <c r="N18" s="163"/>
    </row>
    <row r="19" spans="2:14" x14ac:dyDescent="0.3">
      <c r="B19" s="144">
        <v>2016</v>
      </c>
      <c r="C19" s="6">
        <v>40.299999999999997</v>
      </c>
      <c r="D19" s="8">
        <v>7395.4905550000003</v>
      </c>
      <c r="E19" s="151">
        <v>47809</v>
      </c>
      <c r="F19" s="6">
        <v>49.9</v>
      </c>
      <c r="G19" s="8">
        <v>3679.0775619999999</v>
      </c>
      <c r="H19" s="151">
        <v>7946</v>
      </c>
      <c r="I19" s="6">
        <v>30.7</v>
      </c>
      <c r="J19" s="8">
        <v>3716.4129929999999</v>
      </c>
      <c r="K19" s="151">
        <v>39863</v>
      </c>
      <c r="L19" s="159"/>
      <c r="M19" s="163"/>
      <c r="N19" s="163"/>
    </row>
    <row r="20" spans="2:14" x14ac:dyDescent="0.3">
      <c r="B20" s="183">
        <v>2017</v>
      </c>
      <c r="C20" s="16">
        <v>41.766653936163749</v>
      </c>
      <c r="D20" s="8">
        <v>8193.4522960000031</v>
      </c>
      <c r="E20" s="151">
        <v>47764</v>
      </c>
      <c r="F20" s="16">
        <v>52.079056070797435</v>
      </c>
      <c r="G20" s="8">
        <v>4328.9148150000001</v>
      </c>
      <c r="H20" s="151">
        <v>9444</v>
      </c>
      <c r="I20" s="16">
        <v>30.215074840777444</v>
      </c>
      <c r="J20" s="8">
        <v>3864.5374809999998</v>
      </c>
      <c r="K20" s="151">
        <v>38320</v>
      </c>
      <c r="L20" s="159"/>
      <c r="M20" s="163"/>
      <c r="N20" s="163"/>
    </row>
    <row r="21" spans="2:14" x14ac:dyDescent="0.3">
      <c r="B21" s="300">
        <v>2018</v>
      </c>
      <c r="C21" s="16">
        <v>43.898393774326358</v>
      </c>
      <c r="D21" s="8">
        <v>8398.7351160000035</v>
      </c>
      <c r="E21" s="151">
        <v>37393</v>
      </c>
      <c r="F21" s="16">
        <v>50.836111709253316</v>
      </c>
      <c r="G21" s="8">
        <v>4510.2998440000001</v>
      </c>
      <c r="H21" s="151">
        <v>8945</v>
      </c>
      <c r="I21" s="16">
        <v>35.851149592343823</v>
      </c>
      <c r="J21" s="8">
        <v>3888.4352720000002</v>
      </c>
      <c r="K21" s="151">
        <v>28448</v>
      </c>
      <c r="L21" s="159"/>
      <c r="M21" s="163"/>
      <c r="N21" s="163"/>
    </row>
    <row r="22" spans="2:14" x14ac:dyDescent="0.3">
      <c r="B22" s="302">
        <v>2019</v>
      </c>
      <c r="C22" s="16">
        <v>43.569623411768873</v>
      </c>
      <c r="D22" s="8">
        <v>5362.9759589999994</v>
      </c>
      <c r="E22" s="151">
        <v>27774</v>
      </c>
      <c r="F22" s="16">
        <v>47.888750846374975</v>
      </c>
      <c r="G22" s="8">
        <v>3503.0794150000002</v>
      </c>
      <c r="H22" s="151">
        <v>6616</v>
      </c>
      <c r="I22" s="16">
        <v>35.434629852186021</v>
      </c>
      <c r="J22" s="8">
        <v>1859.8965439999999</v>
      </c>
      <c r="K22" s="151">
        <v>21158</v>
      </c>
      <c r="L22" s="159"/>
      <c r="M22" s="163"/>
      <c r="N22" s="163"/>
    </row>
    <row r="23" spans="2:14" x14ac:dyDescent="0.3">
      <c r="B23" s="91">
        <v>2020</v>
      </c>
      <c r="C23" s="16">
        <v>41.967546636036168</v>
      </c>
      <c r="D23" s="8">
        <v>4448.2376829999994</v>
      </c>
      <c r="E23" s="151">
        <v>22020</v>
      </c>
      <c r="F23" s="16">
        <v>45.11781469315914</v>
      </c>
      <c r="G23" s="8">
        <v>2930.5724949999999</v>
      </c>
      <c r="H23" s="151">
        <v>5202</v>
      </c>
      <c r="I23" s="16">
        <v>35.884459936097841</v>
      </c>
      <c r="J23" s="8">
        <v>1517.6651879999999</v>
      </c>
      <c r="K23" s="151">
        <v>16818</v>
      </c>
      <c r="L23" s="159"/>
      <c r="M23" s="163"/>
      <c r="N23" s="163"/>
    </row>
    <row r="24" spans="2:14" x14ac:dyDescent="0.3">
      <c r="B24" s="91">
        <v>2021</v>
      </c>
      <c r="C24" s="16">
        <v>42.331629914393744</v>
      </c>
      <c r="D24" s="8">
        <v>3144.9736399999983</v>
      </c>
      <c r="E24" s="151">
        <v>20276</v>
      </c>
      <c r="F24" s="16">
        <v>47.346014517525006</v>
      </c>
      <c r="G24" s="8">
        <v>1968.0082849999999</v>
      </c>
      <c r="H24" s="151">
        <v>4093</v>
      </c>
      <c r="I24" s="16">
        <v>33.947058184040131</v>
      </c>
      <c r="J24" s="8">
        <v>1176.965355</v>
      </c>
      <c r="K24" s="151">
        <v>16183</v>
      </c>
      <c r="L24" s="159"/>
      <c r="M24" s="163"/>
      <c r="N24" s="163"/>
    </row>
    <row r="25" spans="2:14" x14ac:dyDescent="0.3">
      <c r="B25" s="91">
        <v>2022</v>
      </c>
      <c r="C25" s="16">
        <v>44.017620582475061</v>
      </c>
      <c r="D25" s="8">
        <v>3486.6498669999983</v>
      </c>
      <c r="E25" s="151">
        <v>14954</v>
      </c>
      <c r="F25" s="16">
        <v>46.235351199507257</v>
      </c>
      <c r="G25" s="8">
        <v>2100.3553179999999</v>
      </c>
      <c r="H25" s="151">
        <v>3911</v>
      </c>
      <c r="I25" s="16">
        <v>40.657568204909118</v>
      </c>
      <c r="J25" s="8">
        <v>1386.294549</v>
      </c>
      <c r="K25" s="151">
        <v>11043</v>
      </c>
      <c r="L25" s="159"/>
      <c r="M25" s="163"/>
      <c r="N25" s="163"/>
    </row>
    <row r="26" spans="2:14" ht="15" thickBot="1" x14ac:dyDescent="0.35">
      <c r="B26" s="91">
        <v>2023</v>
      </c>
      <c r="C26" s="200">
        <v>41.651229766162942</v>
      </c>
      <c r="D26" s="152">
        <v>2873.1944720000001</v>
      </c>
      <c r="E26" s="153">
        <v>15160</v>
      </c>
      <c r="F26" s="158">
        <v>45.453433395389602</v>
      </c>
      <c r="G26" s="152">
        <v>1720.6532790000001</v>
      </c>
      <c r="H26" s="153">
        <v>3196</v>
      </c>
      <c r="I26" s="16">
        <v>35.974839037754222</v>
      </c>
      <c r="J26" s="152">
        <v>1152.541193</v>
      </c>
      <c r="K26" s="153">
        <v>11964</v>
      </c>
      <c r="L26" s="159"/>
      <c r="M26" s="163"/>
      <c r="N26" s="163"/>
    </row>
    <row r="27" spans="2:14" ht="16.2" thickBot="1" x14ac:dyDescent="0.35">
      <c r="B27" s="305" t="s">
        <v>27</v>
      </c>
      <c r="C27" s="196"/>
      <c r="D27" s="14">
        <v>99289.642680999998</v>
      </c>
      <c r="E27" s="276">
        <v>740662</v>
      </c>
      <c r="F27" s="13"/>
      <c r="G27" s="161">
        <v>46234.456178</v>
      </c>
      <c r="H27" s="278">
        <v>109910</v>
      </c>
      <c r="I27" s="13"/>
      <c r="J27" s="14">
        <v>53055.186502999997</v>
      </c>
      <c r="K27" s="154">
        <v>630752</v>
      </c>
      <c r="L27" s="162"/>
      <c r="M27" s="164"/>
      <c r="N27" s="164"/>
    </row>
    <row r="28" spans="2:14" ht="15" thickBot="1" x14ac:dyDescent="0.35">
      <c r="B28" s="306" t="s">
        <v>43</v>
      </c>
      <c r="C28" s="197">
        <v>43.049519942879542</v>
      </c>
      <c r="D28" s="155">
        <v>5516.0912600555557</v>
      </c>
      <c r="E28" s="277">
        <v>41147.888888888891</v>
      </c>
      <c r="F28" s="165">
        <v>50.523404968898156</v>
      </c>
      <c r="G28" s="160">
        <v>2568.5808987777777</v>
      </c>
      <c r="H28" s="279">
        <v>6106.1111111111113</v>
      </c>
      <c r="I28" s="165">
        <v>36.508089069768822</v>
      </c>
      <c r="J28" s="155">
        <v>2947.5103612777775</v>
      </c>
      <c r="K28" s="156">
        <v>35041.777777777781</v>
      </c>
    </row>
    <row r="29" spans="2:14" x14ac:dyDescent="0.3">
      <c r="B29" s="321" t="s">
        <v>44</v>
      </c>
      <c r="C29" s="321"/>
      <c r="D29" s="321"/>
      <c r="E29" s="321"/>
      <c r="F29" s="321"/>
      <c r="G29" s="321"/>
      <c r="H29" s="321"/>
      <c r="I29" s="321"/>
      <c r="J29" s="321"/>
      <c r="K29" s="321"/>
    </row>
    <row r="30" spans="2:14" ht="15.6" x14ac:dyDescent="0.3">
      <c r="B30" s="7"/>
    </row>
  </sheetData>
  <mergeCells count="15">
    <mergeCell ref="B2:K2"/>
    <mergeCell ref="B3:K3"/>
    <mergeCell ref="B29:K29"/>
    <mergeCell ref="B4:B8"/>
    <mergeCell ref="C4:E5"/>
    <mergeCell ref="D6:E6"/>
    <mergeCell ref="G6:H6"/>
    <mergeCell ref="J6:K6"/>
    <mergeCell ref="E7:E8"/>
    <mergeCell ref="H7:H8"/>
    <mergeCell ref="K7:K8"/>
    <mergeCell ref="F4:H4"/>
    <mergeCell ref="I4:K4"/>
    <mergeCell ref="F5:H5"/>
    <mergeCell ref="I5:K5"/>
  </mergeCells>
  <pageMargins left="0.7" right="0.7" top="0.75" bottom="0.75" header="0.3" footer="0.3"/>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0"/>
  <sheetViews>
    <sheetView zoomScale="90" zoomScaleNormal="90" workbookViewId="0">
      <selection activeCell="C25" sqref="C25:K28"/>
    </sheetView>
  </sheetViews>
  <sheetFormatPr defaultRowHeight="14.4" x14ac:dyDescent="0.3"/>
  <cols>
    <col min="2" max="2" width="16.33203125" customWidth="1"/>
    <col min="3" max="11" width="13.5546875" customWidth="1"/>
    <col min="16" max="17" width="9.109375" customWidth="1"/>
    <col min="20" max="21" width="9.109375" customWidth="1"/>
  </cols>
  <sheetData>
    <row r="2" spans="2:19" ht="22.5" customHeight="1" x14ac:dyDescent="0.3">
      <c r="B2" s="369" t="s">
        <v>85</v>
      </c>
      <c r="C2" s="369"/>
      <c r="D2" s="369"/>
      <c r="E2" s="369"/>
      <c r="F2" s="369"/>
      <c r="G2" s="369"/>
      <c r="H2" s="369"/>
      <c r="I2" s="369"/>
      <c r="J2" s="369"/>
      <c r="K2" s="369"/>
    </row>
    <row r="3" spans="2:19" ht="16.5" customHeight="1" thickBot="1" x14ac:dyDescent="0.35">
      <c r="B3" s="370" t="s">
        <v>35</v>
      </c>
      <c r="C3" s="370"/>
      <c r="D3" s="370"/>
      <c r="E3" s="370"/>
      <c r="F3" s="370"/>
      <c r="G3" s="370"/>
      <c r="H3" s="370"/>
      <c r="I3" s="370"/>
      <c r="J3" s="370"/>
      <c r="K3" s="370"/>
    </row>
    <row r="4" spans="2:19" ht="17.25" customHeight="1" x14ac:dyDescent="0.3">
      <c r="B4" s="373" t="s">
        <v>36</v>
      </c>
      <c r="C4" s="376" t="s">
        <v>86</v>
      </c>
      <c r="D4" s="377"/>
      <c r="E4" s="378"/>
      <c r="F4" s="357" t="s">
        <v>69</v>
      </c>
      <c r="G4" s="357"/>
      <c r="H4" s="383"/>
      <c r="I4" s="357" t="s">
        <v>69</v>
      </c>
      <c r="J4" s="357"/>
      <c r="K4" s="356"/>
    </row>
    <row r="5" spans="2:19" ht="17.25" customHeight="1" thickBot="1" x14ac:dyDescent="0.35">
      <c r="B5" s="374"/>
      <c r="C5" s="341"/>
      <c r="D5" s="343"/>
      <c r="E5" s="379"/>
      <c r="F5" s="365" t="s">
        <v>70</v>
      </c>
      <c r="G5" s="365"/>
      <c r="H5" s="384"/>
      <c r="I5" s="365" t="s">
        <v>71</v>
      </c>
      <c r="J5" s="365"/>
      <c r="K5" s="366"/>
    </row>
    <row r="6" spans="2:19" ht="29.25" customHeight="1" thickBot="1" x14ac:dyDescent="0.35">
      <c r="B6" s="374"/>
      <c r="C6" s="248" t="s">
        <v>30</v>
      </c>
      <c r="D6" s="322" t="s">
        <v>41</v>
      </c>
      <c r="E6" s="380"/>
      <c r="F6" s="248" t="s">
        <v>30</v>
      </c>
      <c r="G6" s="322" t="s">
        <v>41</v>
      </c>
      <c r="H6" s="380"/>
      <c r="I6" s="248" t="s">
        <v>30</v>
      </c>
      <c r="J6" s="322" t="s">
        <v>41</v>
      </c>
      <c r="K6" s="323"/>
    </row>
    <row r="7" spans="2:19" x14ac:dyDescent="0.3">
      <c r="B7" s="374"/>
      <c r="C7" s="247" t="s">
        <v>0</v>
      </c>
      <c r="D7" s="247" t="s">
        <v>29</v>
      </c>
      <c r="E7" s="381" t="s">
        <v>42</v>
      </c>
      <c r="F7" s="247" t="s">
        <v>0</v>
      </c>
      <c r="G7" s="247" t="s">
        <v>29</v>
      </c>
      <c r="H7" s="381" t="s">
        <v>42</v>
      </c>
      <c r="I7" s="247" t="s">
        <v>0</v>
      </c>
      <c r="J7" s="247" t="s">
        <v>29</v>
      </c>
      <c r="K7" s="360" t="s">
        <v>42</v>
      </c>
      <c r="M7" s="371"/>
      <c r="N7" s="371"/>
    </row>
    <row r="8" spans="2:19" ht="15" customHeight="1" thickBot="1" x14ac:dyDescent="0.35">
      <c r="B8" s="375"/>
      <c r="C8" s="17"/>
      <c r="D8" s="17" t="s">
        <v>1</v>
      </c>
      <c r="E8" s="382"/>
      <c r="F8" s="17"/>
      <c r="G8" s="17" t="s">
        <v>1</v>
      </c>
      <c r="H8" s="382"/>
      <c r="I8" s="17"/>
      <c r="J8" s="17" t="s">
        <v>1</v>
      </c>
      <c r="K8" s="325"/>
      <c r="M8" s="145"/>
      <c r="N8" s="145"/>
      <c r="S8" s="149"/>
    </row>
    <row r="9" spans="2:19" x14ac:dyDescent="0.3">
      <c r="B9" s="150">
        <v>2006</v>
      </c>
      <c r="C9" s="198">
        <v>28.1</v>
      </c>
      <c r="D9" s="252">
        <v>100</v>
      </c>
      <c r="E9" s="275">
        <v>10473</v>
      </c>
      <c r="F9" s="255">
        <v>46.321795214898017</v>
      </c>
      <c r="G9" s="252">
        <v>23.257511999999998</v>
      </c>
      <c r="H9" s="275">
        <v>622</v>
      </c>
      <c r="I9" s="255">
        <v>22.539790062460369</v>
      </c>
      <c r="J9" s="252">
        <v>76.313598999999996</v>
      </c>
      <c r="K9" s="253">
        <v>9851</v>
      </c>
      <c r="L9" s="159"/>
      <c r="M9" s="163"/>
      <c r="N9" s="163"/>
      <c r="S9" s="149"/>
    </row>
    <row r="10" spans="2:19" x14ac:dyDescent="0.3">
      <c r="B10" s="150">
        <v>2007</v>
      </c>
      <c r="C10" s="6">
        <v>28.1</v>
      </c>
      <c r="D10" s="8">
        <v>265</v>
      </c>
      <c r="E10" s="151">
        <v>15659</v>
      </c>
      <c r="F10" s="16">
        <v>46.8671461189941</v>
      </c>
      <c r="G10" s="8">
        <v>20.791172</v>
      </c>
      <c r="H10" s="151">
        <v>174</v>
      </c>
      <c r="I10" s="16">
        <v>26.541676033737328</v>
      </c>
      <c r="J10" s="8">
        <v>243.740578</v>
      </c>
      <c r="K10" s="151">
        <v>15485</v>
      </c>
      <c r="L10" s="159"/>
      <c r="M10" s="163"/>
      <c r="N10" s="163"/>
      <c r="S10" s="149"/>
    </row>
    <row r="11" spans="2:19" x14ac:dyDescent="0.3">
      <c r="B11" s="150">
        <v>2008</v>
      </c>
      <c r="C11" s="6">
        <v>32.9</v>
      </c>
      <c r="D11" s="8">
        <v>93</v>
      </c>
      <c r="E11" s="151">
        <v>9416</v>
      </c>
      <c r="F11" s="16">
        <v>55.074303903281944</v>
      </c>
      <c r="G11" s="8">
        <v>30.266148000000001</v>
      </c>
      <c r="H11" s="151">
        <v>288</v>
      </c>
      <c r="I11" s="16">
        <v>22.245464886125752</v>
      </c>
      <c r="J11" s="8">
        <v>62.657657999999998</v>
      </c>
      <c r="K11" s="151">
        <v>9128</v>
      </c>
      <c r="L11" s="159"/>
      <c r="M11" s="163"/>
      <c r="N11" s="163"/>
      <c r="S11" s="149"/>
    </row>
    <row r="12" spans="2:19" x14ac:dyDescent="0.3">
      <c r="B12" s="150">
        <v>2009</v>
      </c>
      <c r="C12" s="6">
        <v>30.3</v>
      </c>
      <c r="D12" s="8">
        <v>114</v>
      </c>
      <c r="E12" s="151">
        <v>11689</v>
      </c>
      <c r="F12" s="16">
        <v>43.508316250233214</v>
      </c>
      <c r="G12" s="8">
        <v>31.415641999999998</v>
      </c>
      <c r="H12" s="151">
        <v>261</v>
      </c>
      <c r="I12" s="16">
        <v>25.301262889495668</v>
      </c>
      <c r="J12" s="8">
        <v>82.278402999999997</v>
      </c>
      <c r="K12" s="151">
        <v>11428</v>
      </c>
      <c r="L12" s="159"/>
      <c r="M12" s="163"/>
      <c r="N12" s="163"/>
      <c r="S12" s="149"/>
    </row>
    <row r="13" spans="2:19" x14ac:dyDescent="0.3">
      <c r="B13" s="150">
        <v>2010</v>
      </c>
      <c r="C13" s="6">
        <v>28.299999999999997</v>
      </c>
      <c r="D13" s="8">
        <v>84</v>
      </c>
      <c r="E13" s="151">
        <v>15796</v>
      </c>
      <c r="F13" s="16">
        <v>65.712154885815366</v>
      </c>
      <c r="G13" s="8">
        <v>13.04251</v>
      </c>
      <c r="H13" s="151">
        <v>102</v>
      </c>
      <c r="I13" s="16">
        <v>21.511113183399594</v>
      </c>
      <c r="J13" s="8">
        <v>71.292671999999996</v>
      </c>
      <c r="K13" s="151">
        <v>15694</v>
      </c>
      <c r="L13" s="159"/>
      <c r="M13" s="163"/>
      <c r="N13" s="163"/>
      <c r="S13" s="149"/>
    </row>
    <row r="14" spans="2:19" x14ac:dyDescent="0.3">
      <c r="B14" s="150">
        <v>2011</v>
      </c>
      <c r="C14" s="6">
        <v>21.099999999999998</v>
      </c>
      <c r="D14" s="8">
        <v>96</v>
      </c>
      <c r="E14" s="151">
        <v>12958</v>
      </c>
      <c r="F14" s="16">
        <v>37.958427190157863</v>
      </c>
      <c r="G14" s="8">
        <v>23.057372000000001</v>
      </c>
      <c r="H14" s="151">
        <v>134</v>
      </c>
      <c r="I14" s="16">
        <v>15.825601929296951</v>
      </c>
      <c r="J14" s="8">
        <v>73.322901000000002</v>
      </c>
      <c r="K14" s="151">
        <v>12824</v>
      </c>
      <c r="L14" s="159"/>
      <c r="M14" s="163"/>
      <c r="N14" s="163"/>
      <c r="S14" s="149"/>
    </row>
    <row r="15" spans="2:19" x14ac:dyDescent="0.3">
      <c r="B15" s="150">
        <v>2012</v>
      </c>
      <c r="C15" s="6">
        <v>37.200000000000003</v>
      </c>
      <c r="D15" s="8">
        <v>294</v>
      </c>
      <c r="E15" s="151">
        <v>15811</v>
      </c>
      <c r="F15" s="16">
        <v>68.858659903197307</v>
      </c>
      <c r="G15" s="8">
        <v>120.087678</v>
      </c>
      <c r="H15" s="151">
        <v>999</v>
      </c>
      <c r="I15" s="16">
        <v>15.445649218507848</v>
      </c>
      <c r="J15" s="8">
        <v>174.38247799999999</v>
      </c>
      <c r="K15" s="151">
        <v>14812</v>
      </c>
      <c r="L15" s="159"/>
      <c r="M15" s="163"/>
      <c r="N15" s="163"/>
      <c r="S15" s="149"/>
    </row>
    <row r="16" spans="2:19" x14ac:dyDescent="0.3">
      <c r="B16" s="150">
        <v>2013</v>
      </c>
      <c r="C16" s="6">
        <v>21.8</v>
      </c>
      <c r="D16" s="8">
        <v>119</v>
      </c>
      <c r="E16" s="151">
        <v>10131</v>
      </c>
      <c r="F16" s="16">
        <v>39.129761905550744</v>
      </c>
      <c r="G16" s="8">
        <v>32.920515000000002</v>
      </c>
      <c r="H16" s="151">
        <v>250</v>
      </c>
      <c r="I16" s="16">
        <v>15.141600284422967</v>
      </c>
      <c r="J16" s="8">
        <v>86.180563000000006</v>
      </c>
      <c r="K16" s="151">
        <v>9881</v>
      </c>
      <c r="L16" s="159"/>
      <c r="M16" s="163"/>
      <c r="N16" s="163"/>
      <c r="S16" s="149"/>
    </row>
    <row r="17" spans="2:19" x14ac:dyDescent="0.3">
      <c r="B17" s="150">
        <v>2014</v>
      </c>
      <c r="C17" s="6">
        <v>23.200000000000003</v>
      </c>
      <c r="D17" s="8">
        <v>749</v>
      </c>
      <c r="E17" s="151">
        <v>23280</v>
      </c>
      <c r="F17" s="16">
        <v>33.34593466758232</v>
      </c>
      <c r="G17" s="8">
        <v>343.75210299999998</v>
      </c>
      <c r="H17" s="151">
        <v>2759</v>
      </c>
      <c r="I17" s="16">
        <v>14.60108738020603</v>
      </c>
      <c r="J17" s="8">
        <v>405.66571399999998</v>
      </c>
      <c r="K17" s="151">
        <v>20521</v>
      </c>
      <c r="L17" s="159"/>
      <c r="M17" s="163"/>
      <c r="N17" s="163"/>
      <c r="S17" s="149"/>
    </row>
    <row r="18" spans="2:19" x14ac:dyDescent="0.3">
      <c r="B18" s="150">
        <v>2015</v>
      </c>
      <c r="C18" s="6">
        <v>21.4</v>
      </c>
      <c r="D18" s="8">
        <v>884</v>
      </c>
      <c r="E18" s="151">
        <v>38670</v>
      </c>
      <c r="F18" s="16">
        <v>38.087281830605633</v>
      </c>
      <c r="G18" s="8">
        <v>279.34935300000001</v>
      </c>
      <c r="H18" s="151">
        <v>2172</v>
      </c>
      <c r="I18" s="16">
        <v>13.660722207551132</v>
      </c>
      <c r="J18" s="8">
        <v>605.04227900000001</v>
      </c>
      <c r="K18" s="151">
        <v>36498</v>
      </c>
      <c r="L18" s="159"/>
      <c r="M18" s="163"/>
      <c r="N18" s="163"/>
      <c r="S18" s="149"/>
    </row>
    <row r="19" spans="2:19" x14ac:dyDescent="0.3">
      <c r="B19" s="150">
        <v>2016</v>
      </c>
      <c r="C19" s="6">
        <v>19.900000000000002</v>
      </c>
      <c r="D19" s="8">
        <v>1956</v>
      </c>
      <c r="E19" s="151">
        <v>130923</v>
      </c>
      <c r="F19" s="16">
        <v>38.321547293820792</v>
      </c>
      <c r="G19" s="8">
        <v>394.61377700000003</v>
      </c>
      <c r="H19" s="151">
        <v>2844</v>
      </c>
      <c r="I19" s="16">
        <v>15.255707779935168</v>
      </c>
      <c r="J19" s="8">
        <v>1561.8154420000001</v>
      </c>
      <c r="K19" s="151">
        <v>128079</v>
      </c>
      <c r="L19" s="159"/>
      <c r="M19" s="163"/>
      <c r="N19" s="163"/>
      <c r="S19" s="149"/>
    </row>
    <row r="20" spans="2:19" x14ac:dyDescent="0.3">
      <c r="B20" s="150">
        <v>2017</v>
      </c>
      <c r="C20" s="16">
        <v>28.434138141620497</v>
      </c>
      <c r="D20" s="8">
        <v>3829.1919910000001</v>
      </c>
      <c r="E20" s="151">
        <v>139298</v>
      </c>
      <c r="F20" s="16">
        <v>36.202847585492336</v>
      </c>
      <c r="G20" s="8">
        <v>2040.5657490000001</v>
      </c>
      <c r="H20" s="151">
        <v>14829</v>
      </c>
      <c r="I20" s="16">
        <v>19.571156020005194</v>
      </c>
      <c r="J20" s="8">
        <v>1788.626242</v>
      </c>
      <c r="K20" s="151">
        <v>124469</v>
      </c>
      <c r="L20" s="159"/>
      <c r="M20" s="163"/>
      <c r="N20" s="163"/>
      <c r="S20" s="149"/>
    </row>
    <row r="21" spans="2:19" x14ac:dyDescent="0.3">
      <c r="B21" s="150">
        <v>2018</v>
      </c>
      <c r="C21" s="16">
        <v>41.05035062727768</v>
      </c>
      <c r="D21" s="8">
        <v>10792.949632</v>
      </c>
      <c r="E21" s="151">
        <v>164289</v>
      </c>
      <c r="F21" s="16">
        <v>45.545732309659769</v>
      </c>
      <c r="G21" s="8">
        <v>8450.7269670000005</v>
      </c>
      <c r="H21" s="151">
        <v>50051</v>
      </c>
      <c r="I21" s="16">
        <v>24.831037332286492</v>
      </c>
      <c r="J21" s="8">
        <v>2342.2226649999998</v>
      </c>
      <c r="K21" s="151">
        <v>114238</v>
      </c>
      <c r="L21" s="159"/>
      <c r="M21" s="163"/>
      <c r="N21" s="163"/>
      <c r="S21" s="149"/>
    </row>
    <row r="22" spans="2:19" x14ac:dyDescent="0.3">
      <c r="B22" s="150">
        <v>2019</v>
      </c>
      <c r="C22" s="16">
        <v>27.401223014457905</v>
      </c>
      <c r="D22" s="8">
        <v>9358.1902699999991</v>
      </c>
      <c r="E22" s="151">
        <v>140842</v>
      </c>
      <c r="F22" s="16">
        <v>29.276456157566678</v>
      </c>
      <c r="G22" s="8">
        <v>8279.2352289999999</v>
      </c>
      <c r="H22" s="151">
        <v>68180</v>
      </c>
      <c r="I22" s="16">
        <v>13.011840963260305</v>
      </c>
      <c r="J22" s="8">
        <v>1078.9550409999999</v>
      </c>
      <c r="K22" s="151">
        <v>72662</v>
      </c>
      <c r="L22" s="159"/>
      <c r="M22" s="163"/>
      <c r="N22" s="163"/>
      <c r="S22" s="149"/>
    </row>
    <row r="23" spans="2:19" x14ac:dyDescent="0.3">
      <c r="B23" s="91">
        <v>2020</v>
      </c>
      <c r="C23" s="16">
        <v>38.752400670208495</v>
      </c>
      <c r="D23" s="8">
        <v>2428.4256049999999</v>
      </c>
      <c r="E23" s="151">
        <v>80876</v>
      </c>
      <c r="F23" s="16">
        <v>49.135550363245287</v>
      </c>
      <c r="G23" s="8">
        <v>1517.255007</v>
      </c>
      <c r="H23" s="151">
        <v>9800</v>
      </c>
      <c r="I23" s="16">
        <v>21.46267919020249</v>
      </c>
      <c r="J23" s="8">
        <v>911.17059800000004</v>
      </c>
      <c r="K23" s="151">
        <v>71076</v>
      </c>
      <c r="L23" s="159"/>
      <c r="M23" s="163"/>
      <c r="N23" s="163"/>
      <c r="S23" s="149"/>
    </row>
    <row r="24" spans="2:19" x14ac:dyDescent="0.3">
      <c r="B24" s="91">
        <v>2021</v>
      </c>
      <c r="C24" s="16">
        <v>32.087966908987255</v>
      </c>
      <c r="D24" s="8">
        <v>3055.6608200000001</v>
      </c>
      <c r="E24" s="151">
        <v>90720</v>
      </c>
      <c r="F24" s="16">
        <v>38.762897597695073</v>
      </c>
      <c r="G24" s="8">
        <v>1920.346896</v>
      </c>
      <c r="H24" s="151">
        <v>16201</v>
      </c>
      <c r="I24" s="16">
        <v>20.797536871880464</v>
      </c>
      <c r="J24" s="8">
        <v>1135.313924</v>
      </c>
      <c r="K24" s="151">
        <v>74519</v>
      </c>
      <c r="L24" s="159"/>
      <c r="M24" s="163"/>
      <c r="N24" s="163"/>
      <c r="S24" s="149"/>
    </row>
    <row r="25" spans="2:19" x14ac:dyDescent="0.3">
      <c r="B25" s="91">
        <v>2022</v>
      </c>
      <c r="C25" s="16">
        <v>41.636954695088633</v>
      </c>
      <c r="D25" s="8">
        <v>2453.5011890000001</v>
      </c>
      <c r="E25" s="151">
        <v>60583</v>
      </c>
      <c r="F25" s="16">
        <v>48.338544361272781</v>
      </c>
      <c r="G25" s="8">
        <v>1756.034181</v>
      </c>
      <c r="H25" s="151">
        <v>14390</v>
      </c>
      <c r="I25" s="16">
        <v>24.764155858909568</v>
      </c>
      <c r="J25" s="8">
        <v>697.46700799999996</v>
      </c>
      <c r="K25" s="151">
        <v>46193</v>
      </c>
      <c r="L25" s="159"/>
      <c r="M25" s="163"/>
      <c r="N25" s="163"/>
      <c r="S25" s="149"/>
    </row>
    <row r="26" spans="2:19" ht="15" thickBot="1" x14ac:dyDescent="0.35">
      <c r="B26" s="91">
        <v>2023</v>
      </c>
      <c r="C26" s="200">
        <v>36.166944363584754</v>
      </c>
      <c r="D26" s="152">
        <v>1203.917782</v>
      </c>
      <c r="E26" s="153">
        <v>44263</v>
      </c>
      <c r="F26" s="16">
        <v>43.899465198183506</v>
      </c>
      <c r="G26" s="152">
        <v>797.95224900000005</v>
      </c>
      <c r="H26" s="153">
        <v>6390</v>
      </c>
      <c r="I26" s="16">
        <v>20.968160504248257</v>
      </c>
      <c r="J26" s="152">
        <v>405.96553299999999</v>
      </c>
      <c r="K26" s="153">
        <v>37873</v>
      </c>
      <c r="L26" s="159"/>
      <c r="M26" s="163"/>
      <c r="N26" s="163"/>
    </row>
    <row r="27" spans="2:19" ht="16.2" thickBot="1" x14ac:dyDescent="0.35">
      <c r="B27" s="305" t="s">
        <v>27</v>
      </c>
      <c r="C27" s="196"/>
      <c r="D27" s="14">
        <v>37875.837288999996</v>
      </c>
      <c r="E27" s="276">
        <v>1015677</v>
      </c>
      <c r="F27" s="13"/>
      <c r="G27" s="161">
        <v>26074.67006</v>
      </c>
      <c r="H27" s="278">
        <v>190446</v>
      </c>
      <c r="I27" s="13"/>
      <c r="J27" s="14">
        <v>11802.413297999999</v>
      </c>
      <c r="K27" s="154">
        <v>825231</v>
      </c>
      <c r="L27" s="162"/>
      <c r="M27" s="164"/>
      <c r="N27" s="164"/>
    </row>
    <row r="28" spans="2:19" ht="15" thickBot="1" x14ac:dyDescent="0.35">
      <c r="B28" s="306" t="s">
        <v>43</v>
      </c>
      <c r="C28" s="197">
        <v>33.164642681430713</v>
      </c>
      <c r="D28" s="155">
        <v>2104.213182722222</v>
      </c>
      <c r="E28" s="277">
        <v>56426.5</v>
      </c>
      <c r="F28" s="165">
        <v>39.258724769780521</v>
      </c>
      <c r="G28" s="160">
        <v>1448.5927811111112</v>
      </c>
      <c r="H28" s="279">
        <v>10580.333333333334</v>
      </c>
      <c r="I28" s="165">
        <v>19.701843004709978</v>
      </c>
      <c r="J28" s="155">
        <v>655.68962766666664</v>
      </c>
      <c r="K28" s="156">
        <v>45846.166666666664</v>
      </c>
    </row>
    <row r="29" spans="2:19" x14ac:dyDescent="0.3">
      <c r="B29" s="321" t="s">
        <v>44</v>
      </c>
      <c r="C29" s="321"/>
      <c r="D29" s="321"/>
      <c r="E29" s="321"/>
      <c r="F29" s="321"/>
      <c r="G29" s="321"/>
      <c r="H29" s="321"/>
      <c r="I29" s="321"/>
      <c r="J29" s="321"/>
      <c r="K29" s="321"/>
    </row>
    <row r="30" spans="2:19" ht="15.6" x14ac:dyDescent="0.3">
      <c r="B30" s="7"/>
    </row>
  </sheetData>
  <mergeCells count="16">
    <mergeCell ref="M7:N7"/>
    <mergeCell ref="B29:K29"/>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 right="0.7" top="0.75" bottom="0.75" header="0.3" footer="0.3"/>
  <pageSetup paperSize="9"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0"/>
  <sheetViews>
    <sheetView zoomScale="90" zoomScaleNormal="90" workbookViewId="0">
      <selection activeCell="C25" sqref="C25:K28"/>
    </sheetView>
  </sheetViews>
  <sheetFormatPr defaultRowHeight="14.4" x14ac:dyDescent="0.3"/>
  <cols>
    <col min="2" max="2" width="16.33203125" customWidth="1"/>
    <col min="3" max="11" width="13.5546875" customWidth="1"/>
  </cols>
  <sheetData>
    <row r="2" spans="2:14" ht="22.5" customHeight="1" x14ac:dyDescent="0.3">
      <c r="B2" s="369" t="s">
        <v>87</v>
      </c>
      <c r="C2" s="369"/>
      <c r="D2" s="369"/>
      <c r="E2" s="369"/>
      <c r="F2" s="369"/>
      <c r="G2" s="369"/>
      <c r="H2" s="369"/>
      <c r="I2" s="369"/>
      <c r="J2" s="369"/>
      <c r="K2" s="369"/>
    </row>
    <row r="3" spans="2:14" ht="16.5" customHeight="1" thickBot="1" x14ac:dyDescent="0.35">
      <c r="B3" s="317" t="s">
        <v>35</v>
      </c>
      <c r="C3" s="317"/>
      <c r="D3" s="317"/>
      <c r="E3" s="317"/>
      <c r="F3" s="317"/>
      <c r="G3" s="317"/>
      <c r="H3" s="317"/>
      <c r="I3" s="317"/>
      <c r="J3" s="317"/>
      <c r="K3" s="317"/>
    </row>
    <row r="4" spans="2:14" ht="17.25" customHeight="1" x14ac:dyDescent="0.3">
      <c r="B4" s="318" t="s">
        <v>36</v>
      </c>
      <c r="C4" s="376" t="s">
        <v>88</v>
      </c>
      <c r="D4" s="377"/>
      <c r="E4" s="378"/>
      <c r="F4" s="357" t="s">
        <v>69</v>
      </c>
      <c r="G4" s="357"/>
      <c r="H4" s="383"/>
      <c r="I4" s="357" t="s">
        <v>69</v>
      </c>
      <c r="J4" s="357"/>
      <c r="K4" s="356"/>
    </row>
    <row r="5" spans="2:14" ht="17.25" customHeight="1" thickBot="1" x14ac:dyDescent="0.35">
      <c r="B5" s="319"/>
      <c r="C5" s="341"/>
      <c r="D5" s="343"/>
      <c r="E5" s="379"/>
      <c r="F5" s="365" t="s">
        <v>70</v>
      </c>
      <c r="G5" s="365"/>
      <c r="H5" s="384"/>
      <c r="I5" s="365" t="s">
        <v>71</v>
      </c>
      <c r="J5" s="365"/>
      <c r="K5" s="366"/>
    </row>
    <row r="6" spans="2:14" ht="29.25" customHeight="1" thickBot="1" x14ac:dyDescent="0.35">
      <c r="B6" s="319"/>
      <c r="C6" s="248" t="s">
        <v>30</v>
      </c>
      <c r="D6" s="322" t="s">
        <v>41</v>
      </c>
      <c r="E6" s="380"/>
      <c r="F6" s="248" t="s">
        <v>30</v>
      </c>
      <c r="G6" s="322" t="s">
        <v>41</v>
      </c>
      <c r="H6" s="380"/>
      <c r="I6" s="248" t="s">
        <v>30</v>
      </c>
      <c r="J6" s="322" t="s">
        <v>41</v>
      </c>
      <c r="K6" s="323"/>
    </row>
    <row r="7" spans="2:14" x14ac:dyDescent="0.3">
      <c r="B7" s="319"/>
      <c r="C7" s="247" t="s">
        <v>0</v>
      </c>
      <c r="D7" s="247" t="s">
        <v>29</v>
      </c>
      <c r="E7" s="381" t="s">
        <v>42</v>
      </c>
      <c r="F7" s="247" t="s">
        <v>0</v>
      </c>
      <c r="G7" s="247" t="s">
        <v>29</v>
      </c>
      <c r="H7" s="381" t="s">
        <v>42</v>
      </c>
      <c r="I7" s="247" t="s">
        <v>0</v>
      </c>
      <c r="J7" s="247" t="s">
        <v>29</v>
      </c>
      <c r="K7" s="360" t="s">
        <v>42</v>
      </c>
    </row>
    <row r="8" spans="2:14" ht="15" customHeight="1" thickBot="1" x14ac:dyDescent="0.35">
      <c r="B8" s="320"/>
      <c r="C8" s="17"/>
      <c r="D8" s="17" t="s">
        <v>1</v>
      </c>
      <c r="E8" s="382"/>
      <c r="F8" s="17"/>
      <c r="G8" s="17" t="s">
        <v>1</v>
      </c>
      <c r="H8" s="382"/>
      <c r="I8" s="17"/>
      <c r="J8" s="17" t="s">
        <v>1</v>
      </c>
      <c r="K8" s="325"/>
    </row>
    <row r="9" spans="2:14" x14ac:dyDescent="0.3">
      <c r="B9" s="178">
        <v>2006</v>
      </c>
      <c r="C9" s="198">
        <v>31.8</v>
      </c>
      <c r="D9" s="252">
        <v>136</v>
      </c>
      <c r="E9" s="275">
        <v>4770</v>
      </c>
      <c r="F9" s="255">
        <v>47.379926030350695</v>
      </c>
      <c r="G9" s="252">
        <v>40.894303999999998</v>
      </c>
      <c r="H9" s="275">
        <v>488</v>
      </c>
      <c r="I9" s="255">
        <v>25.111639030593345</v>
      </c>
      <c r="J9" s="252">
        <v>95.602708000000007</v>
      </c>
      <c r="K9" s="253">
        <v>4282</v>
      </c>
      <c r="L9" s="159"/>
      <c r="M9" s="163"/>
      <c r="N9" s="163"/>
    </row>
    <row r="10" spans="2:14" x14ac:dyDescent="0.3">
      <c r="B10" s="178">
        <v>2007</v>
      </c>
      <c r="C10" s="6">
        <v>20.5</v>
      </c>
      <c r="D10" s="8">
        <v>1034</v>
      </c>
      <c r="E10" s="151">
        <v>9567</v>
      </c>
      <c r="F10" s="16">
        <v>44.847629569463251</v>
      </c>
      <c r="G10" s="8">
        <v>81.750958999999995</v>
      </c>
      <c r="H10" s="151">
        <v>266</v>
      </c>
      <c r="I10" s="16">
        <v>18.427728917323055</v>
      </c>
      <c r="J10" s="8">
        <v>952.48181199999999</v>
      </c>
      <c r="K10" s="151">
        <v>9301</v>
      </c>
      <c r="L10" s="159"/>
      <c r="M10" s="163"/>
      <c r="N10" s="163"/>
    </row>
    <row r="11" spans="2:14" x14ac:dyDescent="0.3">
      <c r="B11" s="178">
        <v>2008</v>
      </c>
      <c r="C11" s="6">
        <v>39</v>
      </c>
      <c r="D11" s="8">
        <v>262</v>
      </c>
      <c r="E11" s="151">
        <v>3690</v>
      </c>
      <c r="F11" s="16">
        <v>46.08760362976053</v>
      </c>
      <c r="G11" s="8">
        <v>181.86859899999999</v>
      </c>
      <c r="H11" s="151">
        <v>345</v>
      </c>
      <c r="I11" s="16">
        <v>23.06148942966988</v>
      </c>
      <c r="J11" s="8">
        <v>80.173147</v>
      </c>
      <c r="K11" s="151">
        <v>3345</v>
      </c>
      <c r="L11" s="159"/>
      <c r="M11" s="163"/>
      <c r="N11" s="163"/>
    </row>
    <row r="12" spans="2:14" x14ac:dyDescent="0.3">
      <c r="B12" s="178">
        <v>2009</v>
      </c>
      <c r="C12" s="6">
        <v>27.3</v>
      </c>
      <c r="D12" s="8">
        <v>103</v>
      </c>
      <c r="E12" s="151">
        <v>4580</v>
      </c>
      <c r="F12" s="16">
        <v>37.840582435440396</v>
      </c>
      <c r="G12" s="8">
        <v>13.689639</v>
      </c>
      <c r="H12" s="151">
        <v>152</v>
      </c>
      <c r="I12" s="16">
        <v>25.705295878498447</v>
      </c>
      <c r="J12" s="8">
        <v>88.900244000000001</v>
      </c>
      <c r="K12" s="151">
        <v>4428</v>
      </c>
      <c r="L12" s="159"/>
      <c r="M12" s="163"/>
      <c r="N12" s="163"/>
    </row>
    <row r="13" spans="2:14" x14ac:dyDescent="0.3">
      <c r="B13" s="178">
        <v>2010</v>
      </c>
      <c r="C13" s="6">
        <v>25.6</v>
      </c>
      <c r="D13" s="8">
        <v>128</v>
      </c>
      <c r="E13" s="151">
        <v>3781</v>
      </c>
      <c r="F13" s="16">
        <v>25.615066820231426</v>
      </c>
      <c r="G13" s="8">
        <v>66.982378999999995</v>
      </c>
      <c r="H13" s="151">
        <v>87</v>
      </c>
      <c r="I13" s="16">
        <v>25.673504428255324</v>
      </c>
      <c r="J13" s="8">
        <v>61.284173000000003</v>
      </c>
      <c r="K13" s="151">
        <v>3694</v>
      </c>
      <c r="L13" s="159"/>
      <c r="M13" s="163"/>
      <c r="N13" s="163"/>
    </row>
    <row r="14" spans="2:14" x14ac:dyDescent="0.3">
      <c r="B14" s="178">
        <v>2011</v>
      </c>
      <c r="C14" s="6">
        <v>24.5</v>
      </c>
      <c r="D14" s="8">
        <v>180</v>
      </c>
      <c r="E14" s="151">
        <v>4658</v>
      </c>
      <c r="F14" s="16">
        <v>32.59980117552697</v>
      </c>
      <c r="G14" s="8">
        <v>73.850442999999999</v>
      </c>
      <c r="H14" s="151">
        <v>336</v>
      </c>
      <c r="I14" s="16">
        <v>18.839645982913268</v>
      </c>
      <c r="J14" s="8">
        <v>105.957185</v>
      </c>
      <c r="K14" s="151">
        <v>4322</v>
      </c>
      <c r="L14" s="159"/>
      <c r="M14" s="163"/>
      <c r="N14" s="163"/>
    </row>
    <row r="15" spans="2:14" x14ac:dyDescent="0.3">
      <c r="B15" s="178">
        <v>2012</v>
      </c>
      <c r="C15" s="6">
        <v>27.6</v>
      </c>
      <c r="D15" s="8">
        <v>971</v>
      </c>
      <c r="E15" s="151">
        <v>10332</v>
      </c>
      <c r="F15" s="16">
        <v>46.091072206732854</v>
      </c>
      <c r="G15" s="8">
        <v>353.90025600000001</v>
      </c>
      <c r="H15" s="151">
        <v>1016</v>
      </c>
      <c r="I15" s="16">
        <v>16.981138101582381</v>
      </c>
      <c r="J15" s="8">
        <v>617.41564700000004</v>
      </c>
      <c r="K15" s="151">
        <v>9316</v>
      </c>
      <c r="L15" s="159"/>
      <c r="M15" s="163"/>
      <c r="N15" s="163"/>
    </row>
    <row r="16" spans="2:14" x14ac:dyDescent="0.3">
      <c r="B16" s="178">
        <v>2013</v>
      </c>
      <c r="C16" s="6">
        <v>24.6</v>
      </c>
      <c r="D16" s="8">
        <v>335</v>
      </c>
      <c r="E16" s="151">
        <v>5486</v>
      </c>
      <c r="F16" s="16">
        <v>38.982083549000684</v>
      </c>
      <c r="G16" s="8">
        <v>143.45276200000001</v>
      </c>
      <c r="H16" s="151">
        <v>323</v>
      </c>
      <c r="I16" s="16">
        <v>13.744525847687633</v>
      </c>
      <c r="J16" s="8">
        <v>191.53032400000001</v>
      </c>
      <c r="K16" s="151">
        <v>5163</v>
      </c>
      <c r="L16" s="159"/>
      <c r="M16" s="163"/>
      <c r="N16" s="163"/>
    </row>
    <row r="17" spans="2:14" x14ac:dyDescent="0.3">
      <c r="B17" s="178">
        <v>2014</v>
      </c>
      <c r="C17" s="6">
        <v>22.3</v>
      </c>
      <c r="D17" s="8">
        <v>3400</v>
      </c>
      <c r="E17" s="151">
        <v>23349</v>
      </c>
      <c r="F17" s="16">
        <v>30.49417293664068</v>
      </c>
      <c r="G17" s="8">
        <v>1338.5985820000001</v>
      </c>
      <c r="H17" s="151">
        <v>3776</v>
      </c>
      <c r="I17" s="16">
        <v>16.917322550589052</v>
      </c>
      <c r="J17" s="8">
        <v>2061.6617179999998</v>
      </c>
      <c r="K17" s="151">
        <v>19573</v>
      </c>
      <c r="L17" s="159"/>
      <c r="M17" s="163"/>
      <c r="N17" s="163"/>
    </row>
    <row r="18" spans="2:14" x14ac:dyDescent="0.3">
      <c r="B18" s="178">
        <v>2015</v>
      </c>
      <c r="C18" s="6">
        <v>20</v>
      </c>
      <c r="D18" s="8">
        <v>4216</v>
      </c>
      <c r="E18" s="151">
        <v>38397</v>
      </c>
      <c r="F18" s="16">
        <v>28.966348270691011</v>
      </c>
      <c r="G18" s="8">
        <v>1395.984461</v>
      </c>
      <c r="H18" s="151">
        <v>3528</v>
      </c>
      <c r="I18" s="16">
        <v>15.627701279464965</v>
      </c>
      <c r="J18" s="8">
        <v>2820.4049249999998</v>
      </c>
      <c r="K18" s="151">
        <v>34869</v>
      </c>
      <c r="L18" s="159"/>
      <c r="M18" s="163"/>
      <c r="N18" s="163"/>
    </row>
    <row r="19" spans="2:14" x14ac:dyDescent="0.3">
      <c r="B19" s="178">
        <v>2016</v>
      </c>
      <c r="C19" s="6">
        <v>24.7</v>
      </c>
      <c r="D19" s="8">
        <v>5601</v>
      </c>
      <c r="E19" s="151">
        <v>47736</v>
      </c>
      <c r="F19" s="16">
        <v>36.29151817423454</v>
      </c>
      <c r="G19" s="8">
        <v>2542.4254559999999</v>
      </c>
      <c r="H19" s="151">
        <v>3384</v>
      </c>
      <c r="I19" s="16">
        <v>15.111202877539728</v>
      </c>
      <c r="J19" s="8">
        <v>3058.403448</v>
      </c>
      <c r="K19" s="151">
        <v>44352</v>
      </c>
      <c r="L19" s="159"/>
      <c r="M19" s="163"/>
      <c r="N19" s="163"/>
    </row>
    <row r="20" spans="2:14" x14ac:dyDescent="0.3">
      <c r="B20" s="183">
        <v>2017</v>
      </c>
      <c r="C20" s="16">
        <v>25.790269679482318</v>
      </c>
      <c r="D20" s="8">
        <v>29181.541717</v>
      </c>
      <c r="E20" s="151">
        <v>121238</v>
      </c>
      <c r="F20" s="16">
        <v>32.964207814780735</v>
      </c>
      <c r="G20" s="8">
        <v>15273.268110000001</v>
      </c>
      <c r="H20" s="151">
        <v>17816</v>
      </c>
      <c r="I20" s="16">
        <v>17.912262412655153</v>
      </c>
      <c r="J20" s="8">
        <v>13908.273606999999</v>
      </c>
      <c r="K20" s="151">
        <v>103422</v>
      </c>
      <c r="L20" s="159"/>
      <c r="M20" s="163"/>
      <c r="N20" s="163"/>
    </row>
    <row r="21" spans="2:14" x14ac:dyDescent="0.3">
      <c r="B21" s="300">
        <v>2018</v>
      </c>
      <c r="C21" s="16">
        <v>28.413463796996592</v>
      </c>
      <c r="D21" s="8">
        <v>56429.849585999997</v>
      </c>
      <c r="E21" s="151">
        <v>184413</v>
      </c>
      <c r="F21" s="16">
        <v>33.247610339523234</v>
      </c>
      <c r="G21" s="8">
        <v>38507.834010999999</v>
      </c>
      <c r="H21" s="151">
        <v>54967</v>
      </c>
      <c r="I21" s="16">
        <v>18.026657030455198</v>
      </c>
      <c r="J21" s="8">
        <v>17922.015575000001</v>
      </c>
      <c r="K21" s="151">
        <v>129446</v>
      </c>
      <c r="L21" s="159"/>
      <c r="M21" s="163"/>
      <c r="N21" s="163"/>
    </row>
    <row r="22" spans="2:14" x14ac:dyDescent="0.3">
      <c r="B22" s="302">
        <v>2019</v>
      </c>
      <c r="C22" s="16">
        <v>27.901102562638702</v>
      </c>
      <c r="D22" s="8">
        <v>17916.506062</v>
      </c>
      <c r="E22" s="151">
        <v>78585</v>
      </c>
      <c r="F22" s="16">
        <v>33.431913204361209</v>
      </c>
      <c r="G22" s="8">
        <v>11953.414231999999</v>
      </c>
      <c r="H22" s="151">
        <v>21396</v>
      </c>
      <c r="I22" s="16">
        <v>16.814224727443111</v>
      </c>
      <c r="J22" s="8">
        <v>5963.0918300000003</v>
      </c>
      <c r="K22" s="151">
        <v>57189</v>
      </c>
      <c r="L22" s="159"/>
      <c r="M22" s="163"/>
      <c r="N22" s="163"/>
    </row>
    <row r="23" spans="2:14" x14ac:dyDescent="0.3">
      <c r="B23" s="91">
        <v>2020</v>
      </c>
      <c r="C23" s="16">
        <v>32.11307355563649</v>
      </c>
      <c r="D23" s="8">
        <v>17185.510187</v>
      </c>
      <c r="E23" s="151">
        <v>64565</v>
      </c>
      <c r="F23" s="16">
        <v>36.338252490270058</v>
      </c>
      <c r="G23" s="8">
        <v>11739.072117</v>
      </c>
      <c r="H23" s="151">
        <v>15519</v>
      </c>
      <c r="I23" s="16">
        <v>23.006262905553857</v>
      </c>
      <c r="J23" s="8">
        <v>5446.4380700000002</v>
      </c>
      <c r="K23" s="151">
        <v>49046</v>
      </c>
      <c r="L23" s="159"/>
      <c r="M23" s="163"/>
      <c r="N23" s="163"/>
    </row>
    <row r="24" spans="2:14" x14ac:dyDescent="0.3">
      <c r="B24" s="91">
        <v>2021</v>
      </c>
      <c r="C24" s="16">
        <v>27.952056874111108</v>
      </c>
      <c r="D24" s="8">
        <v>10508.933634000001</v>
      </c>
      <c r="E24" s="151">
        <v>57104</v>
      </c>
      <c r="F24" s="16">
        <v>32.071176803513524</v>
      </c>
      <c r="G24" s="8">
        <v>6156.3005579999999</v>
      </c>
      <c r="H24" s="151">
        <v>11730</v>
      </c>
      <c r="I24" s="16">
        <v>22.126033895130178</v>
      </c>
      <c r="J24" s="8">
        <v>4352.6330760000001</v>
      </c>
      <c r="K24" s="151">
        <v>45374</v>
      </c>
      <c r="L24" s="159"/>
      <c r="M24" s="163"/>
      <c r="N24" s="163"/>
    </row>
    <row r="25" spans="2:14" x14ac:dyDescent="0.3">
      <c r="B25" s="91">
        <v>2022</v>
      </c>
      <c r="C25" s="16">
        <v>30.050948498775952</v>
      </c>
      <c r="D25" s="8">
        <v>15805.09051</v>
      </c>
      <c r="E25" s="151">
        <v>45990</v>
      </c>
      <c r="F25" s="16">
        <v>35.347429487307764</v>
      </c>
      <c r="G25" s="8">
        <v>8791.049884</v>
      </c>
      <c r="H25" s="151">
        <v>11690</v>
      </c>
      <c r="I25" s="16">
        <v>23.412602492161163</v>
      </c>
      <c r="J25" s="8">
        <v>7014.040626</v>
      </c>
      <c r="K25" s="151">
        <v>34300</v>
      </c>
      <c r="L25" s="159"/>
      <c r="M25" s="163"/>
      <c r="N25" s="163"/>
    </row>
    <row r="26" spans="2:14" ht="15" thickBot="1" x14ac:dyDescent="0.35">
      <c r="B26" s="91">
        <v>2023</v>
      </c>
      <c r="C26" s="200">
        <v>28.753605991131288</v>
      </c>
      <c r="D26" s="152">
        <v>4115.9394979999997</v>
      </c>
      <c r="E26" s="153">
        <v>20496</v>
      </c>
      <c r="F26" s="16">
        <v>32.659673116928779</v>
      </c>
      <c r="G26" s="152">
        <v>2490.93235</v>
      </c>
      <c r="H26" s="153">
        <v>4426</v>
      </c>
      <c r="I26" s="16">
        <v>22.766094504246325</v>
      </c>
      <c r="J26" s="152">
        <v>1625.0071479999999</v>
      </c>
      <c r="K26" s="153">
        <v>16070</v>
      </c>
      <c r="L26" s="159"/>
      <c r="M26" s="163"/>
      <c r="N26" s="163"/>
    </row>
    <row r="27" spans="2:14" ht="16.2" thickBot="1" x14ac:dyDescent="0.35">
      <c r="B27" s="305" t="s">
        <v>27</v>
      </c>
      <c r="C27" s="196"/>
      <c r="D27" s="14">
        <v>167509.37119399998</v>
      </c>
      <c r="E27" s="276">
        <v>728737</v>
      </c>
      <c r="F27" s="13"/>
      <c r="G27" s="161">
        <v>101145.26910200001</v>
      </c>
      <c r="H27" s="278">
        <v>151245</v>
      </c>
      <c r="I27" s="13"/>
      <c r="J27" s="14">
        <v>66365.315262999997</v>
      </c>
      <c r="K27" s="154">
        <v>577492</v>
      </c>
      <c r="L27" s="162"/>
      <c r="M27" s="164"/>
      <c r="N27" s="164"/>
    </row>
    <row r="28" spans="2:14" ht="15" thickBot="1" x14ac:dyDescent="0.35">
      <c r="B28" s="306" t="s">
        <v>43</v>
      </c>
      <c r="C28" s="197">
        <v>27.906219727288505</v>
      </c>
      <c r="D28" s="155">
        <v>9306.0761774444436</v>
      </c>
      <c r="E28" s="277">
        <v>40485.388888888891</v>
      </c>
      <c r="F28" s="165">
        <v>33.749049537834807</v>
      </c>
      <c r="G28" s="160">
        <v>5619.1816167777779</v>
      </c>
      <c r="H28" s="279">
        <v>8402.5</v>
      </c>
      <c r="I28" s="165">
        <v>19.00438448708935</v>
      </c>
      <c r="J28" s="155">
        <v>3686.9619590555553</v>
      </c>
      <c r="K28" s="156">
        <v>32082.888888888891</v>
      </c>
    </row>
    <row r="29" spans="2:14" x14ac:dyDescent="0.3">
      <c r="B29" s="321" t="s">
        <v>44</v>
      </c>
      <c r="C29" s="321"/>
      <c r="D29" s="321"/>
      <c r="E29" s="321"/>
      <c r="F29" s="321"/>
      <c r="G29" s="321"/>
      <c r="H29" s="321"/>
      <c r="I29" s="321"/>
      <c r="J29" s="321"/>
      <c r="K29" s="321"/>
    </row>
    <row r="30" spans="2:14" ht="15.6" x14ac:dyDescent="0.3">
      <c r="B30" s="7"/>
    </row>
  </sheetData>
  <mergeCells count="15">
    <mergeCell ref="B29:K29"/>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 right="0.7" top="0.75" bottom="0.75" header="0.3" footer="0.3"/>
  <pageSetup paperSize="9" scale="7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3"/>
  <sheetViews>
    <sheetView zoomScale="90" zoomScaleNormal="90" workbookViewId="0">
      <selection activeCell="C5" sqref="C5:G11"/>
    </sheetView>
  </sheetViews>
  <sheetFormatPr defaultRowHeight="14.4" x14ac:dyDescent="0.3"/>
  <cols>
    <col min="2" max="7" width="16.109375" customWidth="1"/>
    <col min="8" max="9" width="12" customWidth="1"/>
    <col min="10" max="10" width="19.6640625" customWidth="1"/>
  </cols>
  <sheetData>
    <row r="1" spans="2:17" ht="22.5" customHeight="1" x14ac:dyDescent="0.3">
      <c r="B1" s="20" t="s">
        <v>121</v>
      </c>
      <c r="C1" s="79"/>
      <c r="D1" s="20"/>
      <c r="E1" s="79"/>
      <c r="F1" s="79"/>
      <c r="G1" s="79"/>
    </row>
    <row r="2" spans="2:17" ht="16.5" customHeight="1" thickBot="1" x14ac:dyDescent="0.35">
      <c r="B2" s="29" t="s">
        <v>68</v>
      </c>
      <c r="C2" s="19"/>
      <c r="D2" s="28"/>
      <c r="E2" s="19"/>
      <c r="F2" s="19"/>
      <c r="G2" s="19"/>
    </row>
    <row r="3" spans="2:17" ht="23.25" customHeight="1" x14ac:dyDescent="0.3">
      <c r="B3" s="318" t="s">
        <v>122</v>
      </c>
      <c r="C3" s="326" t="s">
        <v>37</v>
      </c>
      <c r="D3" s="388" t="s">
        <v>90</v>
      </c>
      <c r="E3" s="388" t="s">
        <v>91</v>
      </c>
      <c r="F3" s="388" t="s">
        <v>92</v>
      </c>
      <c r="G3" s="386" t="s">
        <v>93</v>
      </c>
    </row>
    <row r="4" spans="2:17" ht="15.75" customHeight="1" thickBot="1" x14ac:dyDescent="0.35">
      <c r="B4" s="320"/>
      <c r="C4" s="343"/>
      <c r="D4" s="389"/>
      <c r="E4" s="389"/>
      <c r="F4" s="389"/>
      <c r="G4" s="387"/>
      <c r="K4" s="291"/>
      <c r="L4" s="291"/>
      <c r="M4" s="291"/>
      <c r="N4" s="291"/>
      <c r="O4" s="291"/>
      <c r="P4" s="291"/>
      <c r="Q4" s="291"/>
    </row>
    <row r="5" spans="2:17" x14ac:dyDescent="0.3">
      <c r="B5" s="284" t="s">
        <v>94</v>
      </c>
      <c r="C5" s="81">
        <v>48.103367080166102</v>
      </c>
      <c r="D5" s="209">
        <v>57.193103607556964</v>
      </c>
      <c r="E5" s="82">
        <v>41.381863770985539</v>
      </c>
      <c r="F5" s="80">
        <v>49.1554793344594</v>
      </c>
      <c r="G5" s="82">
        <v>45.75895784394352</v>
      </c>
      <c r="J5" s="291"/>
      <c r="K5" s="291"/>
      <c r="L5" s="291"/>
      <c r="M5" s="291"/>
      <c r="N5" s="291"/>
      <c r="O5" s="291"/>
      <c r="P5" s="291"/>
      <c r="Q5" s="291"/>
    </row>
    <row r="6" spans="2:17" x14ac:dyDescent="0.3">
      <c r="B6" s="284" t="s">
        <v>96</v>
      </c>
      <c r="C6" s="81">
        <v>42.865321185047975</v>
      </c>
      <c r="D6" s="209">
        <v>51.840921997737752</v>
      </c>
      <c r="E6" s="82">
        <v>34.389802251885669</v>
      </c>
      <c r="F6" s="80">
        <v>41.920016949844054</v>
      </c>
      <c r="G6" s="82">
        <v>45.475325069526761</v>
      </c>
      <c r="J6" s="291"/>
      <c r="K6" s="291"/>
      <c r="L6" s="291"/>
      <c r="M6" s="291"/>
      <c r="N6" s="291"/>
      <c r="O6" s="291"/>
      <c r="P6" s="291"/>
      <c r="Q6" s="291"/>
    </row>
    <row r="7" spans="2:17" x14ac:dyDescent="0.3">
      <c r="B7" s="284" t="s">
        <v>97</v>
      </c>
      <c r="C7" s="81">
        <v>41.103906853926468</v>
      </c>
      <c r="D7" s="209">
        <v>47.615173999436614</v>
      </c>
      <c r="E7" s="82">
        <v>32.870475312413049</v>
      </c>
      <c r="F7" s="80">
        <v>38.228254061654113</v>
      </c>
      <c r="G7" s="82">
        <v>51.231362900331312</v>
      </c>
      <c r="J7" s="291"/>
      <c r="K7" s="291"/>
      <c r="L7" s="291"/>
      <c r="M7" s="291"/>
      <c r="N7" s="291"/>
      <c r="O7" s="291"/>
      <c r="P7" s="291"/>
      <c r="Q7" s="291"/>
    </row>
    <row r="8" spans="2:17" x14ac:dyDescent="0.3">
      <c r="B8" s="284" t="s">
        <v>98</v>
      </c>
      <c r="C8" s="81">
        <v>37.302084125852033</v>
      </c>
      <c r="D8" s="209">
        <v>43.219800957826727</v>
      </c>
      <c r="E8" s="82">
        <v>29.587960724462985</v>
      </c>
      <c r="F8" s="80">
        <v>34.294174875396713</v>
      </c>
      <c r="G8" s="82">
        <v>50.718356144325064</v>
      </c>
      <c r="J8" s="291"/>
      <c r="K8" s="291"/>
      <c r="L8" s="291"/>
      <c r="M8" s="291"/>
      <c r="N8" s="291"/>
      <c r="O8" s="291"/>
      <c r="P8" s="291"/>
      <c r="Q8" s="291"/>
    </row>
    <row r="9" spans="2:17" x14ac:dyDescent="0.3">
      <c r="B9" s="284" t="s">
        <v>99</v>
      </c>
      <c r="C9" s="81">
        <v>36.556903073149307</v>
      </c>
      <c r="D9" s="209">
        <v>42.435014488669395</v>
      </c>
      <c r="E9" s="82">
        <v>26.967724617805949</v>
      </c>
      <c r="F9" s="80">
        <v>33.988835666587207</v>
      </c>
      <c r="G9" s="82">
        <v>48.302957403667854</v>
      </c>
      <c r="J9" s="291"/>
      <c r="K9" s="291"/>
      <c r="L9" s="291"/>
      <c r="M9" s="291"/>
      <c r="N9" s="291"/>
      <c r="O9" s="291"/>
      <c r="P9" s="291"/>
      <c r="Q9" s="291"/>
    </row>
    <row r="10" spans="2:17" x14ac:dyDescent="0.3">
      <c r="B10" s="284" t="s">
        <v>100</v>
      </c>
      <c r="C10" s="81">
        <v>34.746715960543213</v>
      </c>
      <c r="D10" s="209">
        <v>40.325090317511005</v>
      </c>
      <c r="E10" s="82">
        <v>25.821873896259039</v>
      </c>
      <c r="F10" s="80">
        <v>32.412041589268654</v>
      </c>
      <c r="G10" s="82">
        <v>45.751280848681823</v>
      </c>
      <c r="J10" s="291"/>
      <c r="K10" s="291"/>
      <c r="L10" s="291"/>
      <c r="M10" s="291"/>
      <c r="N10" s="291"/>
      <c r="O10" s="291"/>
      <c r="P10" s="291"/>
      <c r="Q10" s="291"/>
    </row>
    <row r="11" spans="2:17" ht="15" thickBot="1" x14ac:dyDescent="0.35">
      <c r="B11" s="285" t="s">
        <v>95</v>
      </c>
      <c r="C11" s="83">
        <v>29.687930504298343</v>
      </c>
      <c r="D11" s="210">
        <v>35.075254917005488</v>
      </c>
      <c r="E11" s="85">
        <v>22.1511761185685</v>
      </c>
      <c r="F11" s="84">
        <v>28.372128923615815</v>
      </c>
      <c r="G11" s="85">
        <v>35.597104717215409</v>
      </c>
      <c r="J11" s="291"/>
      <c r="K11" s="291"/>
      <c r="L11" s="291"/>
      <c r="M11" s="291"/>
      <c r="N11" s="291"/>
      <c r="O11" s="291"/>
      <c r="P11" s="291"/>
      <c r="Q11" s="291"/>
    </row>
    <row r="12" spans="2:17" ht="49.5" customHeight="1" x14ac:dyDescent="0.3">
      <c r="B12" s="385" t="s">
        <v>125</v>
      </c>
      <c r="C12" s="385"/>
      <c r="D12" s="385"/>
      <c r="E12" s="385"/>
      <c r="F12" s="385"/>
      <c r="G12" s="385"/>
      <c r="J12" s="291"/>
      <c r="K12" s="291"/>
      <c r="L12" s="291"/>
      <c r="M12" s="291"/>
      <c r="N12" s="291"/>
      <c r="O12" s="291"/>
      <c r="P12" s="291"/>
      <c r="Q12" s="291"/>
    </row>
    <row r="13" spans="2:17" x14ac:dyDescent="0.3">
      <c r="J13" s="291"/>
      <c r="K13" s="291"/>
      <c r="L13" s="291"/>
      <c r="M13" s="291"/>
      <c r="N13" s="291"/>
      <c r="O13" s="291"/>
      <c r="P13" s="291"/>
      <c r="Q13" s="291"/>
    </row>
  </sheetData>
  <mergeCells count="7">
    <mergeCell ref="B12:G12"/>
    <mergeCell ref="G3:G4"/>
    <mergeCell ref="B3:B4"/>
    <mergeCell ref="C3:C4"/>
    <mergeCell ref="D3:D4"/>
    <mergeCell ref="E3:E4"/>
    <mergeCell ref="F3:F4"/>
  </mergeCell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
  <sheetViews>
    <sheetView zoomScale="90" zoomScaleNormal="90" workbookViewId="0">
      <selection activeCell="C5" sqref="C5:G11"/>
    </sheetView>
  </sheetViews>
  <sheetFormatPr defaultRowHeight="14.4" x14ac:dyDescent="0.3"/>
  <cols>
    <col min="2" max="7" width="16.109375" customWidth="1"/>
    <col min="8" max="9" width="12" customWidth="1"/>
    <col min="10" max="10" width="19.6640625" customWidth="1"/>
    <col min="11" max="16" width="14.88671875" customWidth="1"/>
  </cols>
  <sheetData>
    <row r="1" spans="2:16" s="2" customFormat="1" ht="22.5" customHeight="1" x14ac:dyDescent="0.3">
      <c r="B1" s="358" t="s">
        <v>123</v>
      </c>
      <c r="C1" s="358"/>
      <c r="D1" s="358"/>
      <c r="E1" s="358"/>
      <c r="F1" s="358"/>
      <c r="G1" s="358"/>
    </row>
    <row r="2" spans="2:16" ht="16.5" customHeight="1" thickBot="1" x14ac:dyDescent="0.35">
      <c r="B2" s="317" t="s">
        <v>68</v>
      </c>
      <c r="C2" s="317"/>
      <c r="D2" s="317"/>
      <c r="E2" s="317"/>
      <c r="F2" s="317"/>
      <c r="G2" s="317"/>
    </row>
    <row r="3" spans="2:16" ht="23.25" customHeight="1" x14ac:dyDescent="0.3">
      <c r="B3" s="318" t="s">
        <v>135</v>
      </c>
      <c r="C3" s="326" t="s">
        <v>37</v>
      </c>
      <c r="D3" s="390" t="s">
        <v>90</v>
      </c>
      <c r="E3" s="386" t="s">
        <v>91</v>
      </c>
      <c r="F3" s="388" t="s">
        <v>92</v>
      </c>
      <c r="G3" s="386" t="s">
        <v>93</v>
      </c>
    </row>
    <row r="4" spans="2:16" ht="15" thickBot="1" x14ac:dyDescent="0.35">
      <c r="B4" s="320"/>
      <c r="C4" s="343"/>
      <c r="D4" s="391"/>
      <c r="E4" s="387"/>
      <c r="F4" s="389"/>
      <c r="G4" s="387"/>
    </row>
    <row r="5" spans="2:16" x14ac:dyDescent="0.3">
      <c r="B5" s="284" t="s">
        <v>94</v>
      </c>
      <c r="C5" s="81">
        <v>59.709392937095117</v>
      </c>
      <c r="D5" s="209">
        <v>72.365847044438254</v>
      </c>
      <c r="E5" s="82">
        <v>52.154749909679289</v>
      </c>
      <c r="F5" s="80">
        <v>58.01748962215926</v>
      </c>
      <c r="G5" s="82">
        <v>64.03030843820045</v>
      </c>
      <c r="I5" s="208"/>
      <c r="J5" s="172"/>
      <c r="K5" s="172"/>
      <c r="L5" s="172"/>
      <c r="M5" s="172"/>
    </row>
    <row r="6" spans="2:16" x14ac:dyDescent="0.3">
      <c r="B6" s="284" t="s">
        <v>96</v>
      </c>
      <c r="C6" s="81">
        <v>52.055624808189805</v>
      </c>
      <c r="D6" s="209">
        <v>62.250550828470821</v>
      </c>
      <c r="E6" s="82">
        <v>44.236918448054055</v>
      </c>
      <c r="F6" s="80">
        <v>50.192548206958975</v>
      </c>
      <c r="G6" s="82">
        <v>57.386567547164049</v>
      </c>
      <c r="I6" s="172"/>
      <c r="J6" s="172"/>
      <c r="K6" s="172"/>
      <c r="L6" s="172"/>
      <c r="M6" s="172"/>
    </row>
    <row r="7" spans="2:16" x14ac:dyDescent="0.3">
      <c r="B7" s="284" t="s">
        <v>97</v>
      </c>
      <c r="C7" s="81">
        <v>54.172598551100002</v>
      </c>
      <c r="D7" s="209">
        <v>66.150211417050912</v>
      </c>
      <c r="E7" s="82">
        <v>44.496724403682904</v>
      </c>
      <c r="F7" s="80">
        <v>50.730252875701453</v>
      </c>
      <c r="G7" s="82">
        <v>63.758883544443592</v>
      </c>
      <c r="I7" s="172"/>
      <c r="J7" s="172"/>
      <c r="K7" s="172"/>
      <c r="L7" s="172"/>
      <c r="M7" s="172"/>
    </row>
    <row r="8" spans="2:16" x14ac:dyDescent="0.3">
      <c r="B8" s="284" t="s">
        <v>98</v>
      </c>
      <c r="C8" s="81">
        <v>50.677927948327664</v>
      </c>
      <c r="D8" s="209">
        <v>60.421547921609445</v>
      </c>
      <c r="E8" s="82">
        <v>41.759566071892742</v>
      </c>
      <c r="F8" s="80">
        <v>46.66511197322243</v>
      </c>
      <c r="G8" s="82">
        <v>63.874521273912656</v>
      </c>
      <c r="I8" s="172"/>
      <c r="J8" s="172"/>
      <c r="K8" s="172"/>
      <c r="L8" s="172"/>
      <c r="M8" s="172"/>
    </row>
    <row r="9" spans="2:16" x14ac:dyDescent="0.3">
      <c r="B9" s="284" t="s">
        <v>99</v>
      </c>
      <c r="C9" s="81">
        <v>44.296070699709276</v>
      </c>
      <c r="D9" s="209">
        <v>52.140011578551047</v>
      </c>
      <c r="E9" s="82">
        <v>35.13216111894149</v>
      </c>
      <c r="F9" s="80">
        <v>40.785685053148299</v>
      </c>
      <c r="G9" s="82">
        <v>56.271637667326779</v>
      </c>
      <c r="I9" s="172"/>
      <c r="J9" s="172"/>
      <c r="K9" s="172"/>
      <c r="L9" s="172"/>
      <c r="M9" s="172"/>
    </row>
    <row r="10" spans="2:16" x14ac:dyDescent="0.3">
      <c r="B10" s="284" t="s">
        <v>100</v>
      </c>
      <c r="C10" s="81">
        <v>43.704561775503912</v>
      </c>
      <c r="D10" s="209">
        <v>52.494529564192923</v>
      </c>
      <c r="E10" s="82">
        <v>33.94911330878314</v>
      </c>
      <c r="F10" s="80">
        <v>40.517608229296172</v>
      </c>
      <c r="G10" s="82">
        <v>55.005409165694132</v>
      </c>
      <c r="I10" s="172"/>
      <c r="J10" s="172"/>
      <c r="K10" s="172"/>
      <c r="L10" s="172"/>
      <c r="M10" s="172"/>
      <c r="N10" s="172"/>
      <c r="O10" s="172"/>
      <c r="P10" s="172"/>
    </row>
    <row r="11" spans="2:16" ht="15" thickBot="1" x14ac:dyDescent="0.35">
      <c r="B11" s="285" t="s">
        <v>95</v>
      </c>
      <c r="C11" s="83">
        <v>34.922348164145269</v>
      </c>
      <c r="D11" s="210">
        <v>42.095172589578581</v>
      </c>
      <c r="E11" s="85">
        <v>27.127915898324623</v>
      </c>
      <c r="F11" s="84">
        <v>32.75366317945614</v>
      </c>
      <c r="G11" s="85">
        <v>44.026557660188885</v>
      </c>
      <c r="I11" s="172"/>
      <c r="J11" s="172"/>
      <c r="K11" s="172"/>
      <c r="L11" s="172"/>
      <c r="M11" s="172"/>
      <c r="N11" s="172"/>
      <c r="O11" s="172"/>
      <c r="P11" s="172"/>
    </row>
    <row r="12" spans="2:16" ht="52.5" customHeight="1" x14ac:dyDescent="0.3">
      <c r="B12" s="385" t="s">
        <v>125</v>
      </c>
      <c r="C12" s="385"/>
      <c r="D12" s="385"/>
      <c r="E12" s="385"/>
      <c r="F12" s="385"/>
      <c r="G12" s="385"/>
      <c r="K12" s="172"/>
      <c r="L12" s="172"/>
      <c r="M12" s="172"/>
      <c r="N12" s="172"/>
      <c r="O12" s="172"/>
      <c r="P12" s="172"/>
    </row>
    <row r="13" spans="2:16" x14ac:dyDescent="0.3">
      <c r="K13" s="172"/>
      <c r="L13" s="172"/>
      <c r="M13" s="172"/>
      <c r="N13" s="172"/>
      <c r="O13" s="172"/>
      <c r="P13" s="172"/>
    </row>
    <row r="14" spans="2:16" x14ac:dyDescent="0.3">
      <c r="K14" s="172"/>
      <c r="L14" s="172"/>
      <c r="M14" s="172"/>
      <c r="N14" s="172"/>
      <c r="O14" s="172"/>
      <c r="P14" s="172"/>
    </row>
    <row r="15" spans="2:16" x14ac:dyDescent="0.3">
      <c r="K15" s="172"/>
      <c r="L15" s="172"/>
      <c r="M15" s="172"/>
      <c r="N15" s="172"/>
      <c r="O15" s="172"/>
      <c r="P15" s="172"/>
    </row>
  </sheetData>
  <mergeCells count="9">
    <mergeCell ref="B12:G12"/>
    <mergeCell ref="B1:G1"/>
    <mergeCell ref="B2:G2"/>
    <mergeCell ref="G3:G4"/>
    <mergeCell ref="B3:B4"/>
    <mergeCell ref="C3:C4"/>
    <mergeCell ref="D3:D4"/>
    <mergeCell ref="E3:E4"/>
    <mergeCell ref="F3:F4"/>
  </mergeCell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90" zoomScaleNormal="90" workbookViewId="0">
      <selection activeCell="D11" sqref="D11"/>
    </sheetView>
  </sheetViews>
  <sheetFormatPr defaultRowHeight="14.4" x14ac:dyDescent="0.3"/>
  <cols>
    <col min="2" max="6" width="16.109375" customWidth="1"/>
    <col min="7" max="9" width="12" customWidth="1"/>
    <col min="10" max="10" width="16" customWidth="1"/>
    <col min="11" max="11" width="11.6640625" customWidth="1"/>
    <col min="12" max="13" width="11.33203125" customWidth="1"/>
  </cols>
  <sheetData>
    <row r="1" spans="1:8" ht="22.5" customHeight="1" x14ac:dyDescent="0.3">
      <c r="B1" s="36" t="s">
        <v>137</v>
      </c>
      <c r="C1" s="86"/>
      <c r="D1" s="38"/>
      <c r="E1" s="86"/>
      <c r="F1" s="86"/>
    </row>
    <row r="2" spans="1:8" ht="15" thickBot="1" x14ac:dyDescent="0.35">
      <c r="B2" s="392" t="s">
        <v>105</v>
      </c>
      <c r="C2" s="392"/>
      <c r="D2" s="392"/>
      <c r="E2" s="392"/>
      <c r="F2" s="392"/>
    </row>
    <row r="3" spans="1:8" ht="24" customHeight="1" thickBot="1" x14ac:dyDescent="0.35">
      <c r="B3" s="332" t="s">
        <v>45</v>
      </c>
      <c r="C3" s="394" t="s">
        <v>41</v>
      </c>
      <c r="D3" s="395"/>
      <c r="E3" s="396" t="s">
        <v>104</v>
      </c>
      <c r="F3" s="337"/>
    </row>
    <row r="4" spans="1:8" x14ac:dyDescent="0.3">
      <c r="B4" s="333"/>
      <c r="C4" s="259" t="s">
        <v>102</v>
      </c>
      <c r="D4" s="260" t="s">
        <v>102</v>
      </c>
      <c r="E4" s="259" t="s">
        <v>102</v>
      </c>
      <c r="F4" s="260" t="s">
        <v>102</v>
      </c>
      <c r="G4" s="280"/>
    </row>
    <row r="5" spans="1:8" ht="15" thickBot="1" x14ac:dyDescent="0.35">
      <c r="B5" s="334"/>
      <c r="C5" s="261" t="s">
        <v>103</v>
      </c>
      <c r="D5" s="262" t="s">
        <v>127</v>
      </c>
      <c r="E5" s="261" t="s">
        <v>103</v>
      </c>
      <c r="F5" s="262" t="s">
        <v>127</v>
      </c>
    </row>
    <row r="6" spans="1:8" x14ac:dyDescent="0.3">
      <c r="B6" s="18">
        <v>2011</v>
      </c>
      <c r="C6" s="133">
        <v>29.036952066815473</v>
      </c>
      <c r="D6" s="103">
        <v>44.878281953706853</v>
      </c>
      <c r="E6" s="16">
        <v>65.400000000000006</v>
      </c>
      <c r="F6" s="103">
        <v>13.408628586749309</v>
      </c>
      <c r="G6" s="159"/>
      <c r="H6" s="163"/>
    </row>
    <row r="7" spans="1:8" x14ac:dyDescent="0.3">
      <c r="A7" s="8"/>
      <c r="B7" s="18">
        <v>2012</v>
      </c>
      <c r="C7" s="133">
        <v>28.720156507682052</v>
      </c>
      <c r="D7" s="103">
        <v>47.818321795239292</v>
      </c>
      <c r="E7" s="16">
        <v>66.8</v>
      </c>
      <c r="F7" s="103">
        <v>12.104124682851422</v>
      </c>
      <c r="G7" s="159"/>
      <c r="H7" s="163"/>
    </row>
    <row r="8" spans="1:8" x14ac:dyDescent="0.3">
      <c r="A8" s="8"/>
      <c r="B8" s="18">
        <v>2013</v>
      </c>
      <c r="C8" s="133">
        <v>24.040671394952057</v>
      </c>
      <c r="D8" s="103">
        <v>53.127782299174783</v>
      </c>
      <c r="E8" s="16">
        <v>50.3</v>
      </c>
      <c r="F8" s="103">
        <v>11.657310471904109</v>
      </c>
      <c r="G8" s="159"/>
      <c r="H8" s="163"/>
    </row>
    <row r="9" spans="1:8" x14ac:dyDescent="0.3">
      <c r="A9" s="8"/>
      <c r="B9" s="18">
        <v>2014</v>
      </c>
      <c r="C9" s="133">
        <v>21.030908437450833</v>
      </c>
      <c r="D9" s="103">
        <v>58.778098663622821</v>
      </c>
      <c r="E9" s="16">
        <v>51.5</v>
      </c>
      <c r="F9" s="103">
        <v>14.550942828570395</v>
      </c>
      <c r="G9" s="159"/>
      <c r="H9" s="163"/>
    </row>
    <row r="10" spans="1:8" x14ac:dyDescent="0.3">
      <c r="A10" s="8"/>
      <c r="B10" s="18">
        <v>2015</v>
      </c>
      <c r="C10" s="133">
        <v>27.47864263873084</v>
      </c>
      <c r="D10" s="103">
        <v>46.627317868434837</v>
      </c>
      <c r="E10" s="16">
        <v>46.7</v>
      </c>
      <c r="F10" s="103">
        <v>16.526818882241411</v>
      </c>
      <c r="G10" s="159"/>
      <c r="H10" s="163"/>
    </row>
    <row r="11" spans="1:8" x14ac:dyDescent="0.3">
      <c r="A11" s="8"/>
      <c r="B11" s="138">
        <v>2016</v>
      </c>
      <c r="C11" s="133">
        <v>31.459498600176115</v>
      </c>
      <c r="D11" s="103">
        <v>41.894808364854633</v>
      </c>
      <c r="E11" s="16">
        <v>43.1</v>
      </c>
      <c r="F11" s="103">
        <v>23.082855593229535</v>
      </c>
      <c r="G11" s="159"/>
      <c r="H11" s="163"/>
    </row>
    <row r="12" spans="1:8" x14ac:dyDescent="0.3">
      <c r="A12" s="8"/>
      <c r="B12" s="183">
        <v>2017</v>
      </c>
      <c r="C12" s="133">
        <v>21.2</v>
      </c>
      <c r="D12" s="103">
        <v>45.8</v>
      </c>
      <c r="E12" s="16">
        <v>38.299999999999997</v>
      </c>
      <c r="F12" s="103">
        <v>28.3</v>
      </c>
      <c r="G12" s="159"/>
      <c r="H12" s="163"/>
    </row>
    <row r="13" spans="1:8" x14ac:dyDescent="0.3">
      <c r="A13" s="8"/>
      <c r="B13" s="300">
        <v>2018</v>
      </c>
      <c r="C13" s="133">
        <v>21.177044810242801</v>
      </c>
      <c r="D13" s="103">
        <v>44.875787190285493</v>
      </c>
      <c r="E13" s="16">
        <v>40.295500590445677</v>
      </c>
      <c r="F13" s="103">
        <v>28.137571587126725</v>
      </c>
      <c r="G13" s="159"/>
      <c r="H13" s="163"/>
    </row>
    <row r="14" spans="1:8" x14ac:dyDescent="0.3">
      <c r="A14" s="8"/>
      <c r="B14" s="302">
        <v>2019</v>
      </c>
      <c r="C14" s="133">
        <v>25.792333444605621</v>
      </c>
      <c r="D14" s="103">
        <v>45.626678287428192</v>
      </c>
      <c r="E14" s="16">
        <v>40.936280043831928</v>
      </c>
      <c r="F14" s="103">
        <v>25.485508983187792</v>
      </c>
      <c r="G14" s="159"/>
      <c r="H14" s="163"/>
    </row>
    <row r="15" spans="1:8" x14ac:dyDescent="0.3">
      <c r="A15" s="8"/>
      <c r="B15" s="91">
        <v>2020</v>
      </c>
      <c r="C15" s="133">
        <v>24.665990874642528</v>
      </c>
      <c r="D15" s="103">
        <v>46.867929962918879</v>
      </c>
      <c r="E15" s="16">
        <v>43.200180029267308</v>
      </c>
      <c r="F15" s="103">
        <v>25.875667526871315</v>
      </c>
      <c r="G15" s="159"/>
      <c r="H15" s="163"/>
    </row>
    <row r="16" spans="1:8" x14ac:dyDescent="0.3">
      <c r="A16" s="8"/>
      <c r="B16" s="91">
        <v>2021</v>
      </c>
      <c r="C16" s="133">
        <v>29.358705782922463</v>
      </c>
      <c r="D16" s="103">
        <v>49.10430572094873</v>
      </c>
      <c r="E16" s="16">
        <v>41.411861748361353</v>
      </c>
      <c r="F16" s="103">
        <v>26.831337674880025</v>
      </c>
      <c r="G16" s="159"/>
      <c r="H16" s="163"/>
    </row>
    <row r="17" spans="1:12" x14ac:dyDescent="0.3">
      <c r="A17" s="8"/>
      <c r="B17" s="91">
        <v>2022</v>
      </c>
      <c r="C17" s="133">
        <v>22.443455505226392</v>
      </c>
      <c r="D17" s="103">
        <v>55.078690934295636</v>
      </c>
      <c r="E17" s="16">
        <v>40.793576255652731</v>
      </c>
      <c r="F17" s="103">
        <v>34.183947292348002</v>
      </c>
      <c r="G17" s="159"/>
      <c r="H17" s="163"/>
    </row>
    <row r="18" spans="1:12" ht="15" thickBot="1" x14ac:dyDescent="0.35">
      <c r="A18" s="8"/>
      <c r="B18" s="91">
        <v>2023</v>
      </c>
      <c r="C18" s="133">
        <v>29.714653178820853</v>
      </c>
      <c r="D18" s="103">
        <v>50.46208226152369</v>
      </c>
      <c r="E18" s="16">
        <v>48.69050600558306</v>
      </c>
      <c r="F18" s="103">
        <v>31.392623632084348</v>
      </c>
      <c r="G18" s="159"/>
      <c r="H18" s="163"/>
    </row>
    <row r="19" spans="1:12" ht="16.2" thickBot="1" x14ac:dyDescent="0.35">
      <c r="B19" s="78" t="s">
        <v>43</v>
      </c>
      <c r="C19" s="204">
        <v>23.96986233277627</v>
      </c>
      <c r="D19" s="205">
        <v>47.42545671194187</v>
      </c>
      <c r="E19" s="104"/>
      <c r="F19" s="105"/>
      <c r="G19" s="162"/>
      <c r="H19" s="163"/>
    </row>
    <row r="20" spans="1:12" ht="15" customHeight="1" x14ac:dyDescent="0.3">
      <c r="B20" s="344" t="s">
        <v>129</v>
      </c>
      <c r="C20" s="344"/>
      <c r="D20" s="344"/>
      <c r="E20" s="344"/>
      <c r="F20" s="344"/>
      <c r="G20" s="164"/>
      <c r="H20" s="163"/>
    </row>
    <row r="21" spans="1:12" x14ac:dyDescent="0.3">
      <c r="B21" s="397"/>
      <c r="C21" s="397"/>
      <c r="D21" s="397"/>
      <c r="E21" s="397"/>
      <c r="F21" s="397"/>
      <c r="H21" s="163"/>
    </row>
    <row r="22" spans="1:12" x14ac:dyDescent="0.3">
      <c r="B22" s="397"/>
      <c r="C22" s="397"/>
      <c r="D22" s="397"/>
      <c r="E22" s="397"/>
      <c r="F22" s="397"/>
      <c r="G22" s="258"/>
      <c r="H22" s="163"/>
    </row>
    <row r="23" spans="1:12" x14ac:dyDescent="0.3">
      <c r="B23" s="397"/>
      <c r="C23" s="397"/>
      <c r="D23" s="397"/>
      <c r="E23" s="397"/>
      <c r="F23" s="397"/>
      <c r="G23" s="258"/>
      <c r="H23" s="163"/>
    </row>
    <row r="24" spans="1:12" x14ac:dyDescent="0.3">
      <c r="B24" s="397"/>
      <c r="C24" s="397"/>
      <c r="D24" s="397"/>
      <c r="E24" s="397"/>
      <c r="F24" s="397"/>
      <c r="G24" s="258"/>
      <c r="H24" s="163"/>
    </row>
    <row r="25" spans="1:12" x14ac:dyDescent="0.3">
      <c r="B25" s="397"/>
      <c r="C25" s="397"/>
      <c r="D25" s="397"/>
      <c r="E25" s="397"/>
      <c r="F25" s="397"/>
      <c r="G25" s="258"/>
      <c r="H25" s="163"/>
    </row>
    <row r="26" spans="1:12" x14ac:dyDescent="0.3">
      <c r="B26" s="299"/>
      <c r="C26" s="299"/>
      <c r="D26" s="299"/>
      <c r="E26" s="299"/>
      <c r="F26" s="299"/>
      <c r="G26" s="258"/>
      <c r="H26" s="258"/>
      <c r="I26" s="258"/>
      <c r="J26" s="258"/>
    </row>
    <row r="27" spans="1:12" x14ac:dyDescent="0.3">
      <c r="B27" s="299"/>
      <c r="C27" s="299"/>
      <c r="D27" s="299"/>
      <c r="E27" s="299"/>
      <c r="F27" s="299"/>
      <c r="G27" s="258"/>
      <c r="H27" s="258"/>
      <c r="I27" s="258"/>
      <c r="J27" s="258"/>
    </row>
    <row r="28" spans="1:12" x14ac:dyDescent="0.3">
      <c r="B28" s="299"/>
      <c r="C28" s="299"/>
      <c r="D28" s="299"/>
      <c r="E28" s="299"/>
      <c r="F28" s="299"/>
      <c r="G28" s="258"/>
      <c r="H28" s="393"/>
      <c r="I28" s="393"/>
      <c r="J28" s="393"/>
      <c r="K28" s="393"/>
      <c r="L28" s="393"/>
    </row>
    <row r="29" spans="1:12" x14ac:dyDescent="0.3">
      <c r="B29" s="299"/>
      <c r="C29" s="299"/>
      <c r="D29" s="299"/>
      <c r="E29" s="299"/>
      <c r="F29" s="299"/>
      <c r="G29" s="258"/>
      <c r="H29" s="258"/>
      <c r="I29" s="258"/>
      <c r="J29" s="258"/>
    </row>
    <row r="30" spans="1:12" x14ac:dyDescent="0.3">
      <c r="B30" s="299"/>
      <c r="C30" s="299"/>
      <c r="D30" s="299"/>
      <c r="E30" s="299"/>
      <c r="F30" s="299"/>
      <c r="G30" s="258"/>
      <c r="H30" s="258"/>
      <c r="I30" s="258"/>
      <c r="J30" s="258"/>
    </row>
    <row r="31" spans="1:12" x14ac:dyDescent="0.3">
      <c r="B31" s="299"/>
      <c r="C31" s="299"/>
      <c r="D31" s="299"/>
      <c r="E31" s="299"/>
      <c r="F31" s="299"/>
    </row>
    <row r="32" spans="1:12" x14ac:dyDescent="0.3">
      <c r="B32" s="299"/>
      <c r="C32" s="299"/>
      <c r="D32" s="299"/>
      <c r="E32" s="299"/>
      <c r="F32" s="299"/>
    </row>
    <row r="33" spans="2:6" x14ac:dyDescent="0.3">
      <c r="B33" s="299"/>
      <c r="C33" s="299"/>
      <c r="D33" s="299"/>
      <c r="E33" s="299"/>
      <c r="F33" s="299"/>
    </row>
  </sheetData>
  <mergeCells count="6">
    <mergeCell ref="B2:F2"/>
    <mergeCell ref="H28:L28"/>
    <mergeCell ref="B3:B5"/>
    <mergeCell ref="C3:D3"/>
    <mergeCell ref="E3:F3"/>
    <mergeCell ref="B20:F25"/>
  </mergeCells>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4"/>
  <sheetViews>
    <sheetView zoomScale="90" zoomScaleNormal="90" workbookViewId="0">
      <selection activeCell="D31" sqref="D31"/>
    </sheetView>
  </sheetViews>
  <sheetFormatPr defaultRowHeight="14.4" x14ac:dyDescent="0.3"/>
  <cols>
    <col min="2" max="6" width="19.109375" customWidth="1"/>
    <col min="7" max="7" width="12" customWidth="1"/>
    <col min="8" max="8" width="13.44140625" customWidth="1"/>
  </cols>
  <sheetData>
    <row r="1" spans="2:7" s="2" customFormat="1" ht="22.5" customHeight="1" x14ac:dyDescent="0.3">
      <c r="B1" s="361" t="s">
        <v>106</v>
      </c>
      <c r="C1" s="361"/>
      <c r="D1" s="361"/>
      <c r="E1" s="361"/>
      <c r="F1" s="361"/>
    </row>
    <row r="2" spans="2:7" ht="16.2" thickBot="1" x14ac:dyDescent="0.35">
      <c r="B2" s="29" t="s">
        <v>60</v>
      </c>
      <c r="C2" s="27"/>
      <c r="D2" s="26"/>
      <c r="E2" s="27"/>
      <c r="F2" s="27"/>
    </row>
    <row r="3" spans="2:7" ht="24" customHeight="1" thickBot="1" x14ac:dyDescent="0.35">
      <c r="B3" s="398" t="s">
        <v>45</v>
      </c>
      <c r="C3" s="394" t="s">
        <v>41</v>
      </c>
      <c r="D3" s="395"/>
      <c r="E3" s="400" t="s">
        <v>104</v>
      </c>
      <c r="F3" s="395"/>
    </row>
    <row r="4" spans="2:7" ht="33.75" customHeight="1" thickBot="1" x14ac:dyDescent="0.35">
      <c r="B4" s="399"/>
      <c r="C4" s="50" t="s">
        <v>90</v>
      </c>
      <c r="D4" s="94" t="s">
        <v>91</v>
      </c>
      <c r="E4" s="93" t="s">
        <v>90</v>
      </c>
      <c r="F4" s="94" t="s">
        <v>91</v>
      </c>
    </row>
    <row r="5" spans="2:7" x14ac:dyDescent="0.3">
      <c r="B5" s="91">
        <v>2006</v>
      </c>
      <c r="C5" s="137">
        <v>33.6</v>
      </c>
      <c r="D5" s="88">
        <v>66.400000000000006</v>
      </c>
      <c r="E5" s="21">
        <v>28.2</v>
      </c>
      <c r="F5" s="88">
        <v>71.8</v>
      </c>
      <c r="G5" s="159"/>
    </row>
    <row r="6" spans="2:7" x14ac:dyDescent="0.3">
      <c r="B6" s="91">
        <v>2007</v>
      </c>
      <c r="C6" s="137">
        <v>30.8</v>
      </c>
      <c r="D6" s="88">
        <v>69.2</v>
      </c>
      <c r="E6" s="21">
        <v>28.9</v>
      </c>
      <c r="F6" s="88">
        <v>71.099999999999994</v>
      </c>
      <c r="G6" s="159"/>
    </row>
    <row r="7" spans="2:7" x14ac:dyDescent="0.3">
      <c r="B7" s="91">
        <v>2008</v>
      </c>
      <c r="C7" s="137">
        <v>41.8</v>
      </c>
      <c r="D7" s="88">
        <v>58.2</v>
      </c>
      <c r="E7" s="21">
        <v>32.1</v>
      </c>
      <c r="F7" s="88">
        <v>67.900000000000006</v>
      </c>
      <c r="G7" s="159"/>
    </row>
    <row r="8" spans="2:7" x14ac:dyDescent="0.3">
      <c r="B8" s="91">
        <v>2009</v>
      </c>
      <c r="C8" s="137">
        <v>44.2</v>
      </c>
      <c r="D8" s="88">
        <v>55.8</v>
      </c>
      <c r="E8" s="21">
        <v>33.6</v>
      </c>
      <c r="F8" s="88">
        <v>66.400000000000006</v>
      </c>
      <c r="G8" s="159"/>
    </row>
    <row r="9" spans="2:7" x14ac:dyDescent="0.3">
      <c r="B9" s="91">
        <v>2010</v>
      </c>
      <c r="C9" s="137">
        <v>38.5</v>
      </c>
      <c r="D9" s="88">
        <v>61.5</v>
      </c>
      <c r="E9" s="21">
        <v>35.6</v>
      </c>
      <c r="F9" s="88">
        <v>64.400000000000006</v>
      </c>
      <c r="G9" s="159"/>
    </row>
    <row r="10" spans="2:7" x14ac:dyDescent="0.3">
      <c r="B10" s="91">
        <v>2011</v>
      </c>
      <c r="C10" s="22">
        <v>42.5</v>
      </c>
      <c r="D10" s="88">
        <v>57.5</v>
      </c>
      <c r="E10" s="46">
        <v>38.4</v>
      </c>
      <c r="F10" s="88">
        <v>61.6</v>
      </c>
      <c r="G10" s="159"/>
    </row>
    <row r="11" spans="2:7" x14ac:dyDescent="0.3">
      <c r="B11" s="91">
        <v>2012</v>
      </c>
      <c r="C11" s="22">
        <v>41.6</v>
      </c>
      <c r="D11" s="88">
        <v>58.4</v>
      </c>
      <c r="E11" s="46">
        <v>40.200000000000003</v>
      </c>
      <c r="F11" s="88">
        <v>59.8</v>
      </c>
      <c r="G11" s="159"/>
    </row>
    <row r="12" spans="2:7" x14ac:dyDescent="0.3">
      <c r="B12" s="91">
        <v>2013</v>
      </c>
      <c r="C12" s="22">
        <v>39.799999999999997</v>
      </c>
      <c r="D12" s="88">
        <v>60.2</v>
      </c>
      <c r="E12" s="46">
        <v>41.9</v>
      </c>
      <c r="F12" s="88">
        <v>58.1</v>
      </c>
      <c r="G12" s="159"/>
    </row>
    <row r="13" spans="2:7" x14ac:dyDescent="0.3">
      <c r="B13" s="91">
        <v>2014</v>
      </c>
      <c r="C13" s="22">
        <v>40.200000000000003</v>
      </c>
      <c r="D13" s="88">
        <v>59.8</v>
      </c>
      <c r="E13" s="46">
        <v>44.5</v>
      </c>
      <c r="F13" s="88">
        <v>55.5</v>
      </c>
      <c r="G13" s="159"/>
    </row>
    <row r="14" spans="2:7" x14ac:dyDescent="0.3">
      <c r="B14" s="91">
        <v>2015</v>
      </c>
      <c r="C14" s="147">
        <v>39.379996982953692</v>
      </c>
      <c r="D14" s="49">
        <v>60.627545632825466</v>
      </c>
      <c r="E14" s="46">
        <v>46.7</v>
      </c>
      <c r="F14" s="88">
        <v>53.3</v>
      </c>
      <c r="G14" s="159"/>
    </row>
    <row r="15" spans="2:7" x14ac:dyDescent="0.3">
      <c r="B15" s="91">
        <v>2016</v>
      </c>
      <c r="C15" s="147">
        <v>46.535423647678314</v>
      </c>
      <c r="D15" s="49">
        <v>53.470560076591667</v>
      </c>
      <c r="E15" s="46">
        <v>48.8</v>
      </c>
      <c r="F15" s="88">
        <v>51.2</v>
      </c>
      <c r="G15" s="159"/>
    </row>
    <row r="16" spans="2:7" x14ac:dyDescent="0.3">
      <c r="B16" s="91">
        <v>2017</v>
      </c>
      <c r="C16" s="147">
        <v>53.386326406929065</v>
      </c>
      <c r="D16" s="49">
        <v>46.613673593070942</v>
      </c>
      <c r="E16" s="46">
        <v>52.7</v>
      </c>
      <c r="F16" s="46">
        <v>47.3</v>
      </c>
      <c r="G16" s="159"/>
    </row>
    <row r="17" spans="2:7" x14ac:dyDescent="0.3">
      <c r="B17" s="91">
        <v>2018</v>
      </c>
      <c r="C17" s="147">
        <v>68.434125545573465</v>
      </c>
      <c r="D17" s="49">
        <v>31.565874454426524</v>
      </c>
      <c r="E17" s="47">
        <v>55.890622520784994</v>
      </c>
      <c r="F17" s="47">
        <v>44.109377479214999</v>
      </c>
      <c r="G17" s="159"/>
    </row>
    <row r="18" spans="2:7" x14ac:dyDescent="0.3">
      <c r="B18" s="91">
        <v>2019</v>
      </c>
      <c r="C18" s="147">
        <v>72.994218857766185</v>
      </c>
      <c r="D18" s="49">
        <v>27.005781142233808</v>
      </c>
      <c r="E18" s="47">
        <v>55.455605272972896</v>
      </c>
      <c r="F18" s="47">
        <v>44.544394727027104</v>
      </c>
      <c r="G18" s="159"/>
    </row>
    <row r="19" spans="2:7" x14ac:dyDescent="0.3">
      <c r="B19" s="91">
        <v>2020</v>
      </c>
      <c r="C19" s="147">
        <v>67.254230153772298</v>
      </c>
      <c r="D19" s="49">
        <v>32.745769846227709</v>
      </c>
      <c r="E19" s="47">
        <v>50.665376322637513</v>
      </c>
      <c r="F19" s="47">
        <v>49.334623677362487</v>
      </c>
      <c r="G19" s="159"/>
    </row>
    <row r="20" spans="2:7" x14ac:dyDescent="0.3">
      <c r="B20" s="91">
        <v>2021</v>
      </c>
      <c r="C20" s="147">
        <v>60.362945034092384</v>
      </c>
      <c r="D20" s="49">
        <v>39.637054965907616</v>
      </c>
      <c r="E20" s="47">
        <v>51.684527245753046</v>
      </c>
      <c r="F20" s="47">
        <v>48.315472754246954</v>
      </c>
      <c r="G20" s="159"/>
    </row>
    <row r="21" spans="2:7" x14ac:dyDescent="0.3">
      <c r="B21" s="91">
        <v>2022</v>
      </c>
      <c r="C21" s="147">
        <v>58.689266256818662</v>
      </c>
      <c r="D21" s="49">
        <v>41.310733743181331</v>
      </c>
      <c r="E21" s="47">
        <v>47.172646311027719</v>
      </c>
      <c r="F21" s="47">
        <v>52.827353688972281</v>
      </c>
      <c r="G21" s="159"/>
    </row>
    <row r="22" spans="2:7" ht="15" thickBot="1" x14ac:dyDescent="0.35">
      <c r="B22" s="312">
        <v>2023</v>
      </c>
      <c r="C22" s="148">
        <v>62.077713206907347</v>
      </c>
      <c r="D22" s="202">
        <v>37.922286793092667</v>
      </c>
      <c r="E22" s="231">
        <v>40.619180392703008</v>
      </c>
      <c r="F22" s="231">
        <v>59.380819607296985</v>
      </c>
      <c r="G22" s="159"/>
    </row>
    <row r="23" spans="2:7" ht="16.2" thickBot="1" x14ac:dyDescent="0.35">
      <c r="B23" s="92" t="s">
        <v>43</v>
      </c>
      <c r="C23" s="167">
        <v>56.779606114485688</v>
      </c>
      <c r="D23" s="203">
        <v>43.220393885514312</v>
      </c>
      <c r="E23" s="89"/>
      <c r="F23" s="90"/>
      <c r="G23" s="162"/>
    </row>
    <row r="24" spans="2:7" x14ac:dyDescent="0.3">
      <c r="B24" s="53" t="s">
        <v>44</v>
      </c>
      <c r="F24" s="169"/>
      <c r="G24" s="164"/>
    </row>
    <row r="25" spans="2:7" x14ac:dyDescent="0.3">
      <c r="G25" s="166"/>
    </row>
    <row r="33" spans="3:6" x14ac:dyDescent="0.3">
      <c r="C33" s="101"/>
      <c r="D33" s="101"/>
      <c r="E33" s="101"/>
      <c r="F33" s="101"/>
    </row>
    <row r="34" spans="3:6" x14ac:dyDescent="0.3">
      <c r="C34" s="101"/>
      <c r="D34" s="101"/>
      <c r="E34" s="101"/>
      <c r="F34" s="101"/>
    </row>
    <row r="35" spans="3:6" ht="15" customHeight="1" x14ac:dyDescent="0.3">
      <c r="C35" s="101"/>
      <c r="D35" s="101"/>
      <c r="E35" s="101"/>
      <c r="F35" s="101"/>
    </row>
    <row r="36" spans="3:6" x14ac:dyDescent="0.3">
      <c r="C36" s="101"/>
      <c r="D36" s="101"/>
      <c r="E36" s="101"/>
      <c r="F36" s="101"/>
    </row>
    <row r="37" spans="3:6" x14ac:dyDescent="0.3">
      <c r="C37" s="101"/>
      <c r="D37" s="101"/>
      <c r="E37" s="101"/>
      <c r="F37" s="101"/>
    </row>
    <row r="38" spans="3:6" x14ac:dyDescent="0.3">
      <c r="C38" s="101"/>
      <c r="D38" s="101"/>
      <c r="E38" s="101"/>
      <c r="F38" s="101"/>
    </row>
    <row r="39" spans="3:6" x14ac:dyDescent="0.3">
      <c r="C39" s="101"/>
      <c r="D39" s="101"/>
      <c r="E39" s="101"/>
      <c r="F39" s="101"/>
    </row>
    <row r="40" spans="3:6" x14ac:dyDescent="0.3">
      <c r="C40" s="101"/>
      <c r="D40" s="101"/>
      <c r="E40" s="101"/>
      <c r="F40" s="101"/>
    </row>
    <row r="41" spans="3:6" x14ac:dyDescent="0.3">
      <c r="C41" s="101"/>
      <c r="D41" s="101"/>
      <c r="E41" s="101"/>
      <c r="F41" s="101"/>
    </row>
    <row r="42" spans="3:6" x14ac:dyDescent="0.3">
      <c r="C42" s="101"/>
      <c r="D42" s="101"/>
      <c r="E42" s="101"/>
      <c r="F42" s="101"/>
    </row>
    <row r="43" spans="3:6" x14ac:dyDescent="0.3">
      <c r="C43" s="101"/>
      <c r="D43" s="101"/>
      <c r="E43" s="101"/>
      <c r="F43" s="101"/>
    </row>
    <row r="44" spans="3:6" x14ac:dyDescent="0.3">
      <c r="C44" s="101"/>
      <c r="D44" s="101"/>
      <c r="E44" s="101"/>
      <c r="F44" s="101"/>
    </row>
  </sheetData>
  <mergeCells count="4">
    <mergeCell ref="B3:B4"/>
    <mergeCell ref="C3:D3"/>
    <mergeCell ref="E3:F3"/>
    <mergeCell ref="B1:F1"/>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4"/>
  <sheetViews>
    <sheetView zoomScale="90" zoomScaleNormal="90" workbookViewId="0">
      <selection activeCell="H14" sqref="H14"/>
    </sheetView>
  </sheetViews>
  <sheetFormatPr defaultRowHeight="14.4" x14ac:dyDescent="0.3"/>
  <cols>
    <col min="2" max="6" width="19.109375" customWidth="1"/>
    <col min="7" max="9" width="12" customWidth="1"/>
    <col min="10" max="10" width="19.6640625" customWidth="1"/>
  </cols>
  <sheetData>
    <row r="1" spans="2:7" ht="22.5" customHeight="1" x14ac:dyDescent="0.3">
      <c r="B1" s="361" t="s">
        <v>107</v>
      </c>
      <c r="C1" s="361"/>
      <c r="D1" s="361"/>
      <c r="E1" s="361"/>
      <c r="F1" s="361"/>
    </row>
    <row r="2" spans="2:7" ht="16.2" thickBot="1" x14ac:dyDescent="0.35">
      <c r="B2" s="29" t="s">
        <v>60</v>
      </c>
      <c r="C2" s="27"/>
      <c r="D2" s="26"/>
      <c r="E2" s="27"/>
      <c r="F2" s="27"/>
    </row>
    <row r="3" spans="2:7" ht="24" customHeight="1" thickBot="1" x14ac:dyDescent="0.35">
      <c r="B3" s="398" t="s">
        <v>45</v>
      </c>
      <c r="C3" s="336" t="s">
        <v>41</v>
      </c>
      <c r="D3" s="337"/>
      <c r="E3" s="396" t="s">
        <v>104</v>
      </c>
      <c r="F3" s="337"/>
    </row>
    <row r="4" spans="2:7" ht="15" thickBot="1" x14ac:dyDescent="0.35">
      <c r="B4" s="399"/>
      <c r="C4" s="281" t="s">
        <v>108</v>
      </c>
      <c r="D4" s="244" t="s">
        <v>109</v>
      </c>
      <c r="E4" s="243" t="s">
        <v>108</v>
      </c>
      <c r="F4" s="244" t="s">
        <v>109</v>
      </c>
    </row>
    <row r="5" spans="2:7" x14ac:dyDescent="0.3">
      <c r="B5" s="91">
        <v>2006</v>
      </c>
      <c r="C5" s="137">
        <v>27.5</v>
      </c>
      <c r="D5" s="88">
        <v>72.5</v>
      </c>
      <c r="E5" s="21">
        <v>18.7</v>
      </c>
      <c r="F5" s="88">
        <v>81.3</v>
      </c>
      <c r="G5" s="159"/>
    </row>
    <row r="6" spans="2:7" x14ac:dyDescent="0.3">
      <c r="B6" s="91">
        <v>2007</v>
      </c>
      <c r="C6" s="137">
        <v>25.5</v>
      </c>
      <c r="D6" s="88">
        <v>74.5</v>
      </c>
      <c r="E6" s="21">
        <v>19.3</v>
      </c>
      <c r="F6" s="88">
        <v>80.7</v>
      </c>
      <c r="G6" s="159"/>
    </row>
    <row r="7" spans="2:7" x14ac:dyDescent="0.3">
      <c r="B7" s="91">
        <v>2008</v>
      </c>
      <c r="C7" s="137">
        <v>23.6</v>
      </c>
      <c r="D7" s="88">
        <v>76.400000000000006</v>
      </c>
      <c r="E7" s="21">
        <v>19.5</v>
      </c>
      <c r="F7" s="88">
        <v>80.5</v>
      </c>
      <c r="G7" s="159"/>
    </row>
    <row r="8" spans="2:7" x14ac:dyDescent="0.3">
      <c r="B8" s="91">
        <v>2009</v>
      </c>
      <c r="C8" s="137">
        <v>24.8</v>
      </c>
      <c r="D8" s="88">
        <v>75.2</v>
      </c>
      <c r="E8" s="21">
        <v>18.8</v>
      </c>
      <c r="F8" s="88">
        <v>81.2</v>
      </c>
      <c r="G8" s="159"/>
    </row>
    <row r="9" spans="2:7" x14ac:dyDescent="0.3">
      <c r="B9" s="91">
        <v>2010</v>
      </c>
      <c r="C9" s="263">
        <v>23</v>
      </c>
      <c r="D9" s="49">
        <v>77</v>
      </c>
      <c r="E9" s="21">
        <v>18.7</v>
      </c>
      <c r="F9" s="88">
        <v>81.3</v>
      </c>
      <c r="G9" s="159"/>
    </row>
    <row r="10" spans="2:7" x14ac:dyDescent="0.3">
      <c r="B10" s="91">
        <v>2011</v>
      </c>
      <c r="C10" s="22">
        <v>18.600000000000001</v>
      </c>
      <c r="D10" s="88">
        <v>81.400000000000006</v>
      </c>
      <c r="E10" s="46">
        <v>18.8</v>
      </c>
      <c r="F10" s="88">
        <v>81.2</v>
      </c>
      <c r="G10" s="159"/>
    </row>
    <row r="11" spans="2:7" x14ac:dyDescent="0.3">
      <c r="B11" s="91">
        <v>2012</v>
      </c>
      <c r="C11" s="22">
        <v>22.3</v>
      </c>
      <c r="D11" s="88">
        <v>77.7</v>
      </c>
      <c r="E11" s="46">
        <v>18.5</v>
      </c>
      <c r="F11" s="88">
        <v>81.5</v>
      </c>
      <c r="G11" s="159"/>
    </row>
    <row r="12" spans="2:7" x14ac:dyDescent="0.3">
      <c r="B12" s="91">
        <v>2013</v>
      </c>
      <c r="C12" s="22">
        <v>22.6</v>
      </c>
      <c r="D12" s="88">
        <v>77.400000000000006</v>
      </c>
      <c r="E12" s="46">
        <v>17.3</v>
      </c>
      <c r="F12" s="88">
        <v>82.7</v>
      </c>
      <c r="G12" s="159"/>
    </row>
    <row r="13" spans="2:7" x14ac:dyDescent="0.3">
      <c r="B13" s="91">
        <v>2014</v>
      </c>
      <c r="C13" s="22">
        <v>27.6</v>
      </c>
      <c r="D13" s="88">
        <v>72.400000000000006</v>
      </c>
      <c r="E13" s="46">
        <v>15.5</v>
      </c>
      <c r="F13" s="88">
        <v>84.5</v>
      </c>
      <c r="G13" s="159"/>
    </row>
    <row r="14" spans="2:7" x14ac:dyDescent="0.3">
      <c r="B14" s="91">
        <v>2015</v>
      </c>
      <c r="C14" s="147">
        <v>22.89938150550611</v>
      </c>
      <c r="D14" s="206">
        <v>77.100618494493887</v>
      </c>
      <c r="E14" s="46">
        <v>15.3</v>
      </c>
      <c r="F14" s="88">
        <v>84.7</v>
      </c>
      <c r="G14" s="159"/>
    </row>
    <row r="15" spans="2:7" x14ac:dyDescent="0.3">
      <c r="B15" s="91">
        <v>2016</v>
      </c>
      <c r="C15" s="147">
        <v>22.235519387266635</v>
      </c>
      <c r="D15" s="206">
        <v>77.764480612733365</v>
      </c>
      <c r="E15" s="46">
        <v>15.2</v>
      </c>
      <c r="F15" s="88">
        <v>84.8</v>
      </c>
      <c r="G15" s="159"/>
    </row>
    <row r="16" spans="2:7" x14ac:dyDescent="0.3">
      <c r="B16" s="91">
        <v>2017</v>
      </c>
      <c r="C16" s="147">
        <v>13.802525981709396</v>
      </c>
      <c r="D16" s="206">
        <v>86.197474018290606</v>
      </c>
      <c r="E16" s="46">
        <v>17.399999999999999</v>
      </c>
      <c r="F16" s="88">
        <v>82.6</v>
      </c>
      <c r="G16" s="159"/>
    </row>
    <row r="17" spans="2:7" x14ac:dyDescent="0.3">
      <c r="B17" s="91">
        <v>2018</v>
      </c>
      <c r="C17" s="147">
        <v>16.904543457892931</v>
      </c>
      <c r="D17" s="206">
        <v>83.095456542107058</v>
      </c>
      <c r="E17" s="47">
        <v>18.913061651619625</v>
      </c>
      <c r="F17" s="47">
        <v>81.086938348380372</v>
      </c>
      <c r="G17" s="159"/>
    </row>
    <row r="18" spans="2:7" x14ac:dyDescent="0.3">
      <c r="B18" s="91">
        <v>2019</v>
      </c>
      <c r="C18" s="147">
        <v>31.778424225930397</v>
      </c>
      <c r="D18" s="206">
        <v>68.221575774069606</v>
      </c>
      <c r="E18" s="47">
        <v>15.181856111032751</v>
      </c>
      <c r="F18" s="47">
        <v>84.818143888967242</v>
      </c>
      <c r="G18" s="159"/>
    </row>
    <row r="19" spans="2:7" x14ac:dyDescent="0.3">
      <c r="B19" s="91">
        <v>2020</v>
      </c>
      <c r="C19" s="147">
        <v>13.542288638093277</v>
      </c>
      <c r="D19" s="206">
        <v>86.457711361906718</v>
      </c>
      <c r="E19" s="47">
        <v>17.094347121149291</v>
      </c>
      <c r="F19" s="47">
        <v>82.905652878850717</v>
      </c>
      <c r="G19" s="159"/>
    </row>
    <row r="20" spans="2:7" x14ac:dyDescent="0.3">
      <c r="B20" s="91">
        <v>2021</v>
      </c>
      <c r="C20" s="147">
        <v>21.904659127747532</v>
      </c>
      <c r="D20" s="206">
        <v>78.095340872252464</v>
      </c>
      <c r="E20" s="47">
        <v>17.953776996046656</v>
      </c>
      <c r="F20" s="47">
        <v>82.046223003953344</v>
      </c>
      <c r="G20" s="159"/>
    </row>
    <row r="21" spans="2:7" x14ac:dyDescent="0.3">
      <c r="B21" s="91">
        <v>2022</v>
      </c>
      <c r="C21" s="147">
        <v>13.941548920181358</v>
      </c>
      <c r="D21" s="206">
        <v>86.058451079818639</v>
      </c>
      <c r="E21" s="47">
        <v>17.700914080051589</v>
      </c>
      <c r="F21" s="47">
        <v>82.299085919948411</v>
      </c>
      <c r="G21" s="159"/>
    </row>
    <row r="22" spans="2:7" ht="15" thickBot="1" x14ac:dyDescent="0.35">
      <c r="B22" s="312">
        <v>2023</v>
      </c>
      <c r="C22" s="148">
        <v>21.035947962029518</v>
      </c>
      <c r="D22" s="202">
        <v>78.964052037970475</v>
      </c>
      <c r="E22" s="231">
        <v>16.83509911152262</v>
      </c>
      <c r="F22" s="231">
        <v>83.164900888477376</v>
      </c>
      <c r="G22" s="159"/>
    </row>
    <row r="23" spans="2:7" ht="16.2" thickBot="1" x14ac:dyDescent="0.35">
      <c r="B23" s="92" t="s">
        <v>43</v>
      </c>
      <c r="C23" s="168">
        <v>20.089469488398773</v>
      </c>
      <c r="D23" s="207">
        <v>79.910530511601223</v>
      </c>
      <c r="E23" s="89"/>
      <c r="F23" s="90"/>
      <c r="G23" s="162"/>
    </row>
    <row r="24" spans="2:7" x14ac:dyDescent="0.3">
      <c r="B24" s="53" t="s">
        <v>44</v>
      </c>
      <c r="G24" s="164"/>
    </row>
    <row r="33" spans="3:6" x14ac:dyDescent="0.3">
      <c r="C33" s="101"/>
      <c r="D33" s="101"/>
      <c r="E33" s="101"/>
      <c r="F33" s="101"/>
    </row>
    <row r="34" spans="3:6" x14ac:dyDescent="0.3">
      <c r="C34" s="101"/>
      <c r="D34" s="101"/>
      <c r="E34" s="101"/>
      <c r="F34" s="101"/>
    </row>
    <row r="35" spans="3:6" x14ac:dyDescent="0.3">
      <c r="C35" s="101"/>
      <c r="D35" s="101"/>
      <c r="E35" s="101"/>
      <c r="F35" s="101"/>
    </row>
    <row r="36" spans="3:6" x14ac:dyDescent="0.3">
      <c r="C36" s="101"/>
      <c r="D36" s="101"/>
      <c r="E36" s="101"/>
      <c r="F36" s="101"/>
    </row>
    <row r="37" spans="3:6" x14ac:dyDescent="0.3">
      <c r="C37" s="101"/>
      <c r="D37" s="101"/>
      <c r="E37" s="101"/>
      <c r="F37" s="101"/>
    </row>
    <row r="38" spans="3:6" x14ac:dyDescent="0.3">
      <c r="C38" s="101"/>
      <c r="D38" s="101"/>
      <c r="E38" s="101"/>
      <c r="F38" s="101"/>
    </row>
    <row r="39" spans="3:6" x14ac:dyDescent="0.3">
      <c r="C39" s="101"/>
      <c r="D39" s="101"/>
      <c r="E39" s="101"/>
      <c r="F39" s="101"/>
    </row>
    <row r="40" spans="3:6" x14ac:dyDescent="0.3">
      <c r="C40" s="101"/>
      <c r="D40" s="101"/>
      <c r="E40" s="101"/>
      <c r="F40" s="101"/>
    </row>
    <row r="41" spans="3:6" x14ac:dyDescent="0.3">
      <c r="C41" s="101"/>
      <c r="D41" s="101"/>
      <c r="E41" s="101"/>
      <c r="F41" s="101"/>
    </row>
    <row r="42" spans="3:6" x14ac:dyDescent="0.3">
      <c r="C42" s="101"/>
      <c r="D42" s="101"/>
      <c r="E42" s="101"/>
      <c r="F42" s="101"/>
    </row>
    <row r="43" spans="3:6" x14ac:dyDescent="0.3">
      <c r="C43" s="101"/>
      <c r="D43" s="101"/>
      <c r="E43" s="101"/>
      <c r="F43" s="101"/>
    </row>
    <row r="44" spans="3:6" x14ac:dyDescent="0.3">
      <c r="C44" s="101"/>
      <c r="D44" s="101"/>
      <c r="E44" s="101"/>
      <c r="F44" s="101"/>
    </row>
  </sheetData>
  <mergeCells count="4">
    <mergeCell ref="C3:D3"/>
    <mergeCell ref="E3:F3"/>
    <mergeCell ref="B3:B4"/>
    <mergeCell ref="B1:F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6</vt:i4>
      </vt:variant>
    </vt:vector>
  </HeadingPairs>
  <TitlesOfParts>
    <vt:vector size="28" baseType="lpstr">
      <vt:lpstr>Disclaimer</vt:lpstr>
      <vt:lpstr>TOC</vt:lpstr>
      <vt:lpstr>Fig.1</vt:lpstr>
      <vt:lpstr>T1</vt:lpstr>
      <vt:lpstr>T2</vt:lpstr>
      <vt:lpstr>T3</vt:lpstr>
      <vt:lpstr>T4</vt:lpstr>
      <vt:lpstr>TA1</vt:lpstr>
      <vt:lpstr>TA2</vt:lpstr>
      <vt:lpstr>TA3</vt:lpstr>
      <vt:lpstr>TA4</vt:lpstr>
      <vt:lpstr>TA5</vt:lpstr>
      <vt:lpstr>TA6</vt:lpstr>
      <vt:lpstr>TA7</vt:lpstr>
      <vt:lpstr>TA8</vt:lpstr>
      <vt:lpstr>TA9</vt:lpstr>
      <vt:lpstr>TA10</vt:lpstr>
      <vt:lpstr>TA11</vt:lpstr>
      <vt:lpstr>TA12</vt:lpstr>
      <vt:lpstr>TA13</vt:lpstr>
      <vt:lpstr>TA14</vt:lpstr>
      <vt:lpstr>TA15</vt:lpstr>
      <vt:lpstr>Fig.1!Area_stampa</vt:lpstr>
      <vt:lpstr>'T2'!Area_stampa</vt:lpstr>
      <vt:lpstr>'T3'!Area_stampa</vt:lpstr>
      <vt:lpstr>'TA12'!Area_stampa</vt:lpstr>
      <vt:lpstr>'TA15'!Area_stampa</vt:lpstr>
      <vt:lpstr>TOC!Area_stampa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2024-12-18T15:16:25Z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{D422B167-419B-402A-8C05-6C93386EABE4}</vt:lpwstr>
  </property>
</Properties>
</file>