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28" yWindow="240" windowWidth="20232" windowHeight="5412" tabRatio="627" activeTab="1"/>
  </bookViews>
  <sheets>
    <sheet name="Avvertenze" sheetId="5" r:id="rId1"/>
    <sheet name="Indice" sheetId="12" r:id="rId2"/>
    <sheet name="Fig.1" sheetId="4" r:id="rId3"/>
    <sheet name="T1" sheetId="6" r:id="rId4"/>
    <sheet name="T2" sheetId="27"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Fig.1!$B$1:$J$47</definedName>
    <definedName name="_xlnm.Print_Area" localSheetId="1">Indice!$A$1:$B$22</definedName>
    <definedName name="_xlnm.Print_Area" localSheetId="4">'T2'!$B$2:$G$41</definedName>
    <definedName name="_xlnm.Print_Area" localSheetId="5">'T3'!$B$2:$J$27</definedName>
    <definedName name="_xlnm.Print_Area" localSheetId="18">'TA12'!$B$1:$I$15</definedName>
    <definedName name="_xlnm.Print_Area" localSheetId="21">'TA15'!$B$1:$G$24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D22" i="7" l="1"/>
  <c r="C22" i="7"/>
  <c r="J24" i="6"/>
  <c r="I24" i="6"/>
  <c r="G24" i="6"/>
  <c r="F24" i="6"/>
  <c r="D27" i="6" l="1"/>
  <c r="D28" i="6"/>
  <c r="F9" i="6" l="1"/>
  <c r="G9" i="6"/>
  <c r="I9" i="6"/>
  <c r="J9" i="6"/>
  <c r="F10" i="6"/>
  <c r="G10" i="6"/>
  <c r="I10" i="6"/>
  <c r="J10" i="6"/>
  <c r="F11" i="6"/>
  <c r="G11" i="6"/>
  <c r="I11" i="6"/>
  <c r="J11" i="6"/>
  <c r="F12" i="6"/>
  <c r="G12" i="6"/>
  <c r="I12" i="6"/>
  <c r="J12" i="6"/>
  <c r="F13" i="6"/>
  <c r="G13" i="6"/>
  <c r="I13" i="6"/>
  <c r="J13" i="6"/>
  <c r="F14" i="6"/>
  <c r="G14" i="6"/>
  <c r="I14" i="6"/>
  <c r="J14" i="6"/>
  <c r="F15" i="6"/>
  <c r="G15" i="6"/>
  <c r="I15" i="6"/>
  <c r="J15" i="6"/>
  <c r="F16" i="6"/>
  <c r="G16" i="6"/>
  <c r="I16" i="6"/>
  <c r="J16" i="6"/>
  <c r="F17" i="6"/>
  <c r="G17" i="6"/>
  <c r="I17" i="6"/>
  <c r="J17" i="6"/>
  <c r="F18" i="6"/>
  <c r="G18" i="6"/>
  <c r="I18" i="6"/>
  <c r="J18" i="6"/>
  <c r="F19" i="6"/>
  <c r="G19" i="6"/>
  <c r="I19" i="6"/>
  <c r="J19" i="6"/>
  <c r="G26" i="7" l="1"/>
  <c r="H26" i="7"/>
  <c r="E28" i="6" l="1"/>
  <c r="C24" i="7" l="1"/>
  <c r="I26" i="6"/>
  <c r="D24" i="7" l="1"/>
  <c r="G26" i="6"/>
  <c r="C26" i="7"/>
  <c r="C25" i="7"/>
  <c r="J26" i="6"/>
  <c r="F26" i="6"/>
  <c r="E27" i="6"/>
  <c r="D25" i="7" l="1"/>
  <c r="D26" i="7"/>
  <c r="I26" i="7"/>
  <c r="C28" i="6"/>
  <c r="J26" i="7" l="1"/>
  <c r="F26" i="7" l="1"/>
  <c r="F25" i="7"/>
  <c r="E26" i="7"/>
  <c r="E25" i="7"/>
</calcChain>
</file>

<file path=xl/sharedStrings.xml><?xml version="1.0" encoding="utf-8"?>
<sst xmlns="http://schemas.openxmlformats.org/spreadsheetml/2006/main" count="492" uniqueCount="141">
  <si>
    <t>(numero di posizioni, milioni di euro e valori percentuali)</t>
  </si>
  <si>
    <t>TOTALE</t>
  </si>
  <si>
    <t>di cui: posizioni</t>
  </si>
  <si>
    <t>non oggetto di cessione</t>
  </si>
  <si>
    <t>cedute a terzi sul mercato</t>
  </si>
  <si>
    <t>Tasso di recupero</t>
  </si>
  <si>
    <t>Posizioni chiuse</t>
  </si>
  <si>
    <t>Anno di uscita</t>
  </si>
  <si>
    <t>(%)</t>
  </si>
  <si>
    <t>Importo</t>
  </si>
  <si>
    <t>Numero</t>
  </si>
  <si>
    <t>(€/mln)</t>
  </si>
  <si>
    <t>Totale</t>
  </si>
  <si>
    <t>Media</t>
  </si>
  <si>
    <t>(dati annuali; numeri, importi in milioni di euro e valori percentuali)</t>
  </si>
  <si>
    <t>Posizioni Chiuse</t>
  </si>
  <si>
    <t>(per anno di chiusura)</t>
  </si>
  <si>
    <t>(per anno di ingresso)</t>
  </si>
  <si>
    <t>(valori percentuali)</t>
  </si>
  <si>
    <t>entro 1 anno</t>
  </si>
  <si>
    <t>Posizioni oggetto di cessione</t>
  </si>
  <si>
    <t>Totale posizioni chiuse</t>
  </si>
  <si>
    <t>Presenza di garanzie reali</t>
  </si>
  <si>
    <t>Assenza di garanzie reali</t>
  </si>
  <si>
    <t>Posizioni cedute a terzi</t>
  </si>
  <si>
    <t>Posizioni non oggetto di cessione</t>
  </si>
  <si>
    <t xml:space="preserve">di cui: </t>
  </si>
  <si>
    <t>in presenza di garanzie reali</t>
  </si>
  <si>
    <t>in assenza di garanzie reali</t>
  </si>
  <si>
    <t>TOTALE FAMIGLIE</t>
  </si>
  <si>
    <t>cedute a terzi</t>
  </si>
  <si>
    <t>TOTALE IMPRESE</t>
  </si>
  <si>
    <t>&lt; 1 anno</t>
  </si>
  <si>
    <t>tra 1 e 2 anni</t>
  </si>
  <si>
    <t>tra 2 e 3 anni</t>
  </si>
  <si>
    <t>tra 3 e 4 anni</t>
  </si>
  <si>
    <t>tra 4 e 5 anni</t>
  </si>
  <si>
    <t>tra 5 e 6 anni</t>
  </si>
  <si>
    <t>Oltre 6 anni</t>
  </si>
  <si>
    <t>Anni</t>
  </si>
  <si>
    <t>Posizioni in essere alla fine di ciascun anno</t>
  </si>
  <si>
    <t>anzianità</t>
  </si>
  <si>
    <t>&lt; 2 anni</t>
  </si>
  <si>
    <t>&gt; 5 anni</t>
  </si>
  <si>
    <t>(valori percentuali; per esposizioni)</t>
  </si>
  <si>
    <t>Posizioni in essere in ciascun anno</t>
  </si>
  <si>
    <t>Famiglie</t>
  </si>
  <si>
    <t>Imprese</t>
  </si>
  <si>
    <t>Esposizioni e tassi di recupero</t>
  </si>
  <si>
    <t>per anno e tipologia di chiusura della posizione</t>
  </si>
  <si>
    <t>(valori percentuali e importi in milioni)</t>
  </si>
  <si>
    <t xml:space="preserve">(valori percentuali; per esposizioni) </t>
  </si>
  <si>
    <t>Fonte: Elaborazioni su dati Centrale dei rischi.</t>
  </si>
  <si>
    <t>Posizioni Entrate</t>
  </si>
  <si>
    <t xml:space="preserve">Fonte: Elaborazioni su dati Centrale dei rischi. </t>
  </si>
  <si>
    <t>Anno di ingresso in sofferenza</t>
  </si>
  <si>
    <t>entro 2 anni</t>
  </si>
  <si>
    <t>entro 3 anni</t>
  </si>
  <si>
    <t>entro 4 anni</t>
  </si>
  <si>
    <t>entro 5 anni</t>
  </si>
  <si>
    <t>entro 6 anni</t>
  </si>
  <si>
    <r>
      <t xml:space="preserve">Posizioni </t>
    </r>
    <r>
      <rPr>
        <b/>
        <u/>
        <sz val="9"/>
        <color rgb="FF000000"/>
        <rFont val="Calibri Light"/>
        <family val="2"/>
      </rPr>
      <t>non</t>
    </r>
    <r>
      <rPr>
        <b/>
        <sz val="9"/>
        <color rgb="FF000000"/>
        <rFont val="Calibri Light"/>
        <family val="2"/>
      </rPr>
      <t xml:space="preserve"> oggetto di cessione</t>
    </r>
  </si>
  <si>
    <t>TA1</t>
  </si>
  <si>
    <t>TA2</t>
  </si>
  <si>
    <t>TA3</t>
  </si>
  <si>
    <t>imprese</t>
  </si>
  <si>
    <t>famiglie</t>
  </si>
  <si>
    <t>TA4</t>
  </si>
  <si>
    <t>TA5</t>
  </si>
  <si>
    <t>TA6</t>
  </si>
  <si>
    <t>di cui: famiglie</t>
  </si>
  <si>
    <t xml:space="preserve">di cui: assenza di garanzie reali </t>
  </si>
  <si>
    <t>di cui: imprese</t>
  </si>
  <si>
    <t>TA7</t>
  </si>
  <si>
    <t>TA9</t>
  </si>
  <si>
    <t>TA11</t>
  </si>
  <si>
    <t>TA12</t>
  </si>
  <si>
    <t>T1</t>
  </si>
  <si>
    <t>T2</t>
  </si>
  <si>
    <t>T3</t>
  </si>
  <si>
    <t>TA10</t>
  </si>
  <si>
    <t>Fig.1</t>
  </si>
  <si>
    <t>TA8</t>
  </si>
  <si>
    <t>Esposizioni</t>
  </si>
  <si>
    <t>Tassi di recupero</t>
  </si>
  <si>
    <t xml:space="preserve">Anno di chiusura </t>
  </si>
  <si>
    <t>Avvertenze</t>
  </si>
  <si>
    <t>Posizioni chiuse / posizioni in essere alla fine dell’anno precedente</t>
  </si>
  <si>
    <t>Posizioni in essere alla fine dell'anno precedente</t>
  </si>
  <si>
    <t>TOTALE FAMIGLIE 
posizioni non oggetto di cessioni</t>
  </si>
  <si>
    <t>TOTALE IMPRESE 
posizioni non oggetto di cessioni</t>
  </si>
  <si>
    <t>TA13</t>
  </si>
  <si>
    <t>Tav. A7 - Famiglie: tassi di recupero delle posizioni chiuse in via ordinaria e presenza di garanzie reali</t>
  </si>
  <si>
    <t>Tav. A8 - Imprese: tassi di recupero delle posizioni chiuse in via ordinaria e presenza di garanzie reali</t>
  </si>
  <si>
    <t>Fig. 1 - Tasso di recupero e controvalore delle posizioni in sofferenza per anno e tipologia di chiusura della posizione</t>
  </si>
  <si>
    <t>Tav. 1 - Tassi di recupero per tipologia di chiusura: recuperi in via ordinaria e attraverso cessione sul mercato</t>
  </si>
  <si>
    <t>Tav. A2 - Tassi di recupero: presenza di garanzie reali e tipologia di chiusura</t>
  </si>
  <si>
    <t>Tav. A3 - Tassi di recupero per tipologia di garanzie: posizioni assistite da garanzie reali vs altre posizioni</t>
  </si>
  <si>
    <t>Tav. A4 - Tassi di recupero per tipologia di debitore</t>
  </si>
  <si>
    <t>Tempo
di recupero</t>
  </si>
  <si>
    <t>TOTALE FAMIGLIE 
posizioni oggetto di cessioni a terzi</t>
  </si>
  <si>
    <t>TOTALE IMPRESE 
posizioni oggetto di cessioni a terzi</t>
  </si>
  <si>
    <t>(valori percentuali; per numero di posizioni)</t>
  </si>
  <si>
    <t>Tav. A15 - Quota delle esposizioni chiuse e in essere in ciascun anno verso famiglie e imprese</t>
  </si>
  <si>
    <t>Tav. A14 - Quota delle posizioni chiuse e in essere in ciascun anno per tipologia di garanzie</t>
  </si>
  <si>
    <r>
      <t>Tav. A13 -</t>
    </r>
    <r>
      <rPr>
        <sz val="12"/>
        <color theme="1"/>
        <rFont val="Calibri"/>
        <family val="2"/>
        <scheme val="minor"/>
      </rPr>
      <t xml:space="preserve"> </t>
    </r>
    <r>
      <rPr>
        <b/>
        <sz val="12"/>
        <color theme="1"/>
        <rFont val="Calibri"/>
        <family val="2"/>
        <scheme val="minor"/>
      </rPr>
      <t>Quota delle posizioni chiuse e in essere in ciascun anno per anzianità</t>
    </r>
    <r>
      <rPr>
        <b/>
        <sz val="10"/>
        <color theme="1"/>
        <rFont val="Calibri"/>
        <family val="2"/>
        <scheme val="minor"/>
      </rPr>
      <t xml:space="preserve"> </t>
    </r>
    <r>
      <rPr>
        <sz val="10"/>
        <color theme="1"/>
        <rFont val="Calibri"/>
        <family val="2"/>
        <scheme val="minor"/>
      </rPr>
      <t>(1)</t>
    </r>
    <r>
      <rPr>
        <b/>
        <sz val="12"/>
        <color theme="1"/>
        <rFont val="Calibri"/>
        <family val="2"/>
        <scheme val="minor"/>
      </rPr>
      <t xml:space="preserve"> </t>
    </r>
  </si>
  <si>
    <t xml:space="preserve">Tav. A12 - Tassi di recupero per anzianità delle sofferenze chiuse non oggetto di cessione </t>
  </si>
  <si>
    <t>Tav. A11 - Tassi di recupero per anzianità delle sofferenze chiuse</t>
  </si>
  <si>
    <t>Tav. A10 - Imprese: tassi di recupero delle posizioni cedute a terzi e presenza di garanzie reali</t>
  </si>
  <si>
    <t>Tav. A9 - Famiglie: tassi di recupero delle posizioni cedute a terzi e presenza di garanzie reali</t>
  </si>
  <si>
    <t>Tav. A6 - Imprese: tassi di recupero totali, sulle posizioni assistite da garanzie reali e su quelle cedute a terzi</t>
  </si>
  <si>
    <t>Tav. A5 - Famiglie: tassi di recupero totali, sulle posizioni assistite da garanzie reali e su quelle cedute a terzi</t>
  </si>
  <si>
    <t>Tav. A9- Famiglie: tassi di recupero delle posizioni cedute a terzi e presenza di garanzie reali</t>
  </si>
  <si>
    <t>Tav. A10- Imprese: tassi di recupero delle posizioni cedute a terzi e presenza di garanzie reali</t>
  </si>
  <si>
    <t>Tav. A13 - Quota delle posizioni chiuse e in essere in ciascun anno per anzianità</t>
  </si>
  <si>
    <t>Tav. A14 -  Quota delle posizioni chiuse e in essere in ciascun anno per tipologia di garanzie</t>
  </si>
  <si>
    <t>TA14</t>
  </si>
  <si>
    <t>TA15</t>
  </si>
  <si>
    <t>Fig. 1 - Tasso di recupero e controvalore delle posizioni in sofferenza</t>
  </si>
  <si>
    <t>Tav. A1 - Incidenza delle tipologie di recupero in ciascun anno</t>
  </si>
  <si>
    <t xml:space="preserve">di cui: presenza di garanzie reali </t>
  </si>
  <si>
    <t>Nelle tavole seguenti sono riportati i principali dati utilizzati per la redazione della nota, con elementi di dettaglio ulteriori rispetto alle tavole contenute nel testo. 
Relativamente alla metodologia utilizzata per il calcolo delle stime dei tassi di recupero si rimanda all’Appendice metodologica contenuta in F. Ciocchetta, F.M. Conti, R. De Luca,  I. Guida, A.  Rendina, G. Santini,  “I tassi di recupero delle sofferenze”, Banca d’Italia, Note di stabilità finanziaria e vigilanza, N. 7, gennaio 2017. Come già evidenziato nella suddetta Appendice metodologica, gli importi delle sofferenze oggetto di cessione sul mercato riportati nella Nota di stabilità potrebbero non corrispondere ai valori comunicati in altre pubblicazioni della Banca d‘Italia.</t>
  </si>
  <si>
    <t>fino a 2 anni</t>
  </si>
  <si>
    <t>oltre 5 anni</t>
  </si>
  <si>
    <t>Tav. 2 - Tasso di recupero delle posizioni non oggetto di cessione per 
anzianità di classificazione a sofferenza e presenza di garanzie reali</t>
  </si>
  <si>
    <t>(milioni di euro e valori percentuali)</t>
  </si>
  <si>
    <r>
      <t>Anzianità</t>
    </r>
    <r>
      <rPr>
        <vertAlign val="superscript"/>
        <sz val="9"/>
        <color rgb="FF000000"/>
        <rFont val="Calibri"/>
        <family val="2"/>
        <scheme val="minor"/>
      </rPr>
      <t>1</t>
    </r>
  </si>
  <si>
    <t xml:space="preserve"> (%)</t>
  </si>
  <si>
    <t>0-2 anni</t>
  </si>
  <si>
    <t>3-5 anni</t>
  </si>
  <si>
    <t>&gt;5 anni</t>
  </si>
  <si>
    <t xml:space="preserve">Fonte: Elaborazioni su dati Centrale dei rischi. 
(1) La distribuzione delle posizioni chiuse per classe di anzianità è basata sulla conversione all’intero più vicino (in anni) del tempo di recupero per la chiusura della posizione (ad esempio la classe '3-5 anni' include tutte le posizioni con anzianità compresa tra 2,5 e 5,5 anni). </t>
  </si>
  <si>
    <t xml:space="preserve">Fonte: Elaborazioni su dati Centrale dei rischi.
(1) La distribuzione delle posizioni chiuse per classe di anzianità è basata sulla conversione all’intero più vicino (in anni) del tempo di recupero per la chiusura della posizione (ad esempio la classe 'tra 2 e 3 anni' include tutte le posizioni con anzianità compresa tra 1,5 e 2,5 anni). </t>
  </si>
  <si>
    <t>Fonte: Elaborazioni su dati Centrale dei rischi.
(1) Rapporto tra il valore delle esposizioni chiuse (o in essere) per anzianità sui rispettivi totali in ciascun anno. I dati sono riportati a partire dal 2011, primo anno in cui è possibile osservare le posizioni con anzianità (vintage) superiore ai 5 anni.
(2) La distribuzione delle posizioni per classe di anzianità è basata sulla conversione all’intero più vicino (in anni) dell'anzianità: la classe 'fino a 2 anni' include tutte le posizioni con anzianità compresa tra 0 e 2,5 anni; la classe 'oltre 5 anni' include le posizioni oltre i 5,5 anni.</t>
  </si>
  <si>
    <t>Fonte: Elaborazioni su dati Centrale dei rischi. 
(1) Il dato del 2018 sulle posizione in essere risente del trasferimento di posizioni in sofferenza a società a partecipazione pubblica. Il dato del 2018 sul numero di posizioni entrate è stato aggiornato rispetto a quanto riportato nella Nota di stabilità n. 18.</t>
  </si>
  <si>
    <t>Tav. 2 - Tasso di recupero delle posizioni non oggetto di cessione per anzianità di classificazione a sofferenza e presenza di garanzie reali</t>
  </si>
  <si>
    <t>Tav. 3 - Numerosità e importo delle sofferenze chiuse e in essere</t>
  </si>
  <si>
    <t>Tav. 4 - Quota delle posizioni chiuse entro 1, 2 … 6 anni dall'ingresso in sofferenza</t>
  </si>
  <si>
    <t>T4</t>
  </si>
  <si>
    <r>
      <t>Tav. 4 -</t>
    </r>
    <r>
      <rPr>
        <sz val="12"/>
        <color theme="1"/>
        <rFont val="Calibri"/>
        <family val="2"/>
        <scheme val="minor"/>
      </rPr>
      <t xml:space="preserve"> </t>
    </r>
    <r>
      <rPr>
        <b/>
        <sz val="12"/>
        <color theme="1"/>
        <rFont val="Calibri"/>
        <family val="2"/>
        <scheme val="minor"/>
      </rPr>
      <t>Quota delle posizioni chiuse entro 1, 2 … 6 anni dall'ingresso a sofferenza</t>
    </r>
  </si>
  <si>
    <t>Appendice statistica alla Nota di stabilità n. 43 - I tassi di recupero delle sofferenze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</si>
</sst>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
    <numFmt numFmtId="165" formatCode="0.0%"/>
    <numFmt numFmtId="166" formatCode="#,##0.0"/>
    <numFmt numFmtId="167" formatCode="0.0"/>
    <numFmt numFmtId="168" formatCode="_-* #,##0_-;\-* #,##0_-;_-* &quot;-&quot;??_-;_-@_-"/>
  </numFmts>
  <fonts count="3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u/>
      <sz val="9"/>
      <color rgb="FF000000"/>
      <name val="Calibri Light"/>
      <family val="2"/>
    </font>
    <font>
      <b/>
      <sz val="11"/>
      <color rgb="FF000000"/>
      <name val="Calibri"/>
      <family val="2"/>
      <scheme val="minor"/>
    </font>
    <font>
      <b/>
      <sz val="10"/>
      <color theme="1"/>
      <name val="Calibri"/>
      <family val="2"/>
      <scheme val="minor"/>
    </font>
    <font>
      <i/>
      <sz val="11"/>
      <name val="Calibri"/>
      <family val="2"/>
      <scheme val="minor"/>
    </font>
    <font>
      <b/>
      <sz val="16"/>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s>
  <fills count="3">
    <fill>
      <patternFill patternType="none"/>
    </fill>
    <fill>
      <patternFill patternType="gray125"/>
    </fill>
    <fill>
      <patternFill patternType="solid">
        <fgColor rgb="FFFFFFFF"/>
        <bgColor indexed="64"/>
      </patternFill>
    </fill>
  </fills>
  <borders count="42">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top style="medium">
        <color rgb="FF4472C4"/>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style="medium">
        <color rgb="FF4472C4"/>
      </bottom>
      <diagonal/>
    </border>
    <border>
      <left/>
      <right style="medium">
        <color rgb="FF0070C0"/>
      </right>
      <top style="medium">
        <color rgb="FF4472C4"/>
      </top>
      <bottom/>
      <diagonal/>
    </border>
    <border>
      <left style="medium">
        <color rgb="FF0070C0"/>
      </left>
      <right style="medium">
        <color rgb="FF0070C0"/>
      </right>
      <top/>
      <bottom style="medium">
        <color rgb="FF4472C4"/>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style="medium">
        <color theme="4"/>
      </left>
      <right/>
      <top style="medium">
        <color rgb="FF0070C0"/>
      </top>
      <bottom style="medium">
        <color rgb="FF0070C0"/>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style="medium">
        <color rgb="FF0070C0"/>
      </left>
      <right/>
      <top/>
      <bottom style="medium">
        <color theme="4"/>
      </bottom>
      <diagonal/>
    </border>
    <border>
      <left/>
      <right style="medium">
        <color rgb="FF0070C0"/>
      </right>
      <top/>
      <bottom style="medium">
        <color theme="4"/>
      </bottom>
      <diagonal/>
    </border>
    <border>
      <left/>
      <right/>
      <top style="medium">
        <color theme="4"/>
      </top>
      <bottom style="medium">
        <color theme="4"/>
      </bottom>
      <diagonal/>
    </border>
    <border>
      <left style="medium">
        <color rgb="FF0070C0"/>
      </left>
      <right/>
      <top style="medium">
        <color theme="4"/>
      </top>
      <bottom style="medium">
        <color theme="4"/>
      </bottom>
      <diagonal/>
    </border>
  </borders>
  <cellStyleXfs count="4">
    <xf numFmtId="0" fontId="0" fillId="0" borderId="0"/>
    <xf numFmtId="9" fontId="19" fillId="0" borderId="0" applyFont="0" applyFill="0" applyBorder="0" applyAlignment="0" applyProtection="0"/>
    <xf numFmtId="0" fontId="24" fillId="0" borderId="0" applyNumberFormat="0" applyFill="0" applyBorder="0" applyAlignment="0" applyProtection="0"/>
    <xf numFmtId="43" fontId="19" fillId="0" borderId="0" applyFont="0" applyFill="0" applyBorder="0" applyAlignment="0" applyProtection="0"/>
  </cellStyleXfs>
  <cellXfs count="418">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0" fontId="6" fillId="0" borderId="0" xfId="0" applyFont="1" applyFill="1" applyBorder="1" applyAlignment="1">
      <alignment horizontal="left" vertical="center" wrapTex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6" xfId="0"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14"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3" fontId="7" fillId="0" borderId="7" xfId="0" applyNumberFormat="1" applyFont="1" applyBorder="1" applyAlignment="1">
      <alignment horizontal="center" vertical="center"/>
    </xf>
    <xf numFmtId="0" fontId="7" fillId="0" borderId="10" xfId="0" applyFont="1" applyBorder="1" applyAlignment="1">
      <alignment horizontal="center" vertical="center"/>
    </xf>
    <xf numFmtId="3" fontId="7" fillId="0" borderId="11" xfId="0" applyNumberFormat="1"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22"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0" fontId="8" fillId="0" borderId="14" xfId="0"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3" fillId="0" borderId="0" xfId="0" applyFont="1" applyAlignment="1">
      <alignment horizontal="centerContinuous" vertical="center" wrapText="1"/>
    </xf>
    <xf numFmtId="0" fontId="0" fillId="0" borderId="0" xfId="0" applyBorder="1"/>
    <xf numFmtId="0" fontId="12"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Border="1" applyAlignment="1">
      <alignment horizontal="center" vertical="center"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6" fillId="0" borderId="17" xfId="0" applyNumberFormat="1" applyFont="1" applyFill="1" applyBorder="1" applyAlignment="1">
      <alignment horizontal="center" vertical="center" wrapText="1"/>
    </xf>
    <xf numFmtId="3" fontId="26"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26" fillId="0" borderId="19"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0" fontId="26" fillId="0" borderId="0" xfId="0" applyFont="1" applyFill="1" applyBorder="1" applyAlignment="1">
      <alignment horizontal="center" vertical="center"/>
    </xf>
    <xf numFmtId="3" fontId="26"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xf numFmtId="0" fontId="8" fillId="0" borderId="22"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Continuous"/>
    </xf>
    <xf numFmtId="0" fontId="0" fillId="0" borderId="0" xfId="0" applyFill="1" applyAlignment="1">
      <alignment horizontal="centerContinuous" wrapText="1"/>
    </xf>
    <xf numFmtId="0" fontId="0" fillId="0" borderId="0" xfId="0" applyFill="1" applyBorder="1" applyAlignment="1">
      <alignment horizontal="centerContinuous"/>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8"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8" fillId="0" borderId="4" xfId="0" applyNumberFormat="1" applyFont="1" applyFill="1" applyBorder="1" applyAlignment="1">
      <alignment horizontal="center" vertical="center"/>
    </xf>
    <xf numFmtId="165" fontId="18" fillId="0" borderId="5" xfId="0" applyNumberFormat="1"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164" fontId="18" fillId="0" borderId="10" xfId="0" applyNumberFormat="1" applyFont="1" applyFill="1" applyBorder="1" applyAlignment="1">
      <alignment horizontal="center" vertical="center"/>
    </xf>
    <xf numFmtId="165" fontId="18" fillId="0" borderId="12"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22" fillId="0" borderId="0" xfId="0" applyFont="1" applyFill="1" applyAlignment="1">
      <alignment horizontal="centerContinuous" vertical="center"/>
    </xf>
    <xf numFmtId="0" fontId="27" fillId="0" borderId="0" xfId="0" applyFont="1" applyAlignment="1">
      <alignment horizontal="centerContinuous" vertical="center" wrapText="1"/>
    </xf>
    <xf numFmtId="0" fontId="22" fillId="0" borderId="0" xfId="0" applyFont="1" applyAlignment="1">
      <alignment horizontal="center" vertical="center"/>
    </xf>
    <xf numFmtId="0" fontId="22" fillId="0" borderId="0" xfId="0" applyFont="1" applyBorder="1" applyAlignment="1">
      <alignment horizontal="centerContinuous"/>
    </xf>
    <xf numFmtId="0" fontId="22" fillId="0" borderId="0" xfId="0" applyFont="1" applyAlignment="1">
      <alignment horizontal="centerContinuous" vertical="center"/>
    </xf>
    <xf numFmtId="0" fontId="22" fillId="0" borderId="0" xfId="0" applyFont="1" applyFill="1" applyBorder="1" applyAlignment="1">
      <alignment horizontal="centerContinuous" vertical="center"/>
    </xf>
    <xf numFmtId="0" fontId="22" fillId="0" borderId="0" xfId="0" applyFont="1" applyFill="1" applyBorder="1" applyAlignment="1">
      <alignment horizontal="centerContinuous"/>
    </xf>
    <xf numFmtId="0" fontId="8" fillId="0" borderId="0" xfId="0" applyFont="1" applyFill="1" applyBorder="1" applyAlignment="1">
      <alignment horizontal="center" vertical="center" wrapText="1"/>
    </xf>
    <xf numFmtId="0" fontId="0" fillId="0" borderId="0" xfId="0" applyAlignment="1">
      <alignment wrapText="1"/>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4"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8" fillId="0" borderId="4" xfId="0" applyNumberFormat="1" applyFont="1" applyFill="1" applyBorder="1" applyAlignment="1">
      <alignment horizontal="center" vertical="center"/>
    </xf>
    <xf numFmtId="1" fontId="8" fillId="2" borderId="5" xfId="0" applyNumberFormat="1" applyFont="1" applyFill="1" applyBorder="1" applyAlignment="1">
      <alignment horizontal="center" vertical="center"/>
    </xf>
    <xf numFmtId="3" fontId="29" fillId="0" borderId="0" xfId="0" applyNumberFormat="1" applyFont="1"/>
    <xf numFmtId="0" fontId="8" fillId="0" borderId="4" xfId="0" applyFont="1" applyBorder="1" applyAlignment="1">
      <alignment horizontal="center" vertical="center" wrapText="1"/>
    </xf>
    <xf numFmtId="166" fontId="32" fillId="0" borderId="0" xfId="0" applyNumberFormat="1" applyFont="1"/>
    <xf numFmtId="166" fontId="33" fillId="0" borderId="0" xfId="0" applyNumberFormat="1" applyFont="1"/>
    <xf numFmtId="166" fontId="26"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8" fontId="0" fillId="0" borderId="0" xfId="0" applyNumberFormat="1"/>
    <xf numFmtId="0" fontId="8" fillId="0" borderId="26" xfId="0" applyFont="1" applyFill="1" applyBorder="1" applyAlignment="1">
      <alignment horizontal="center" vertical="center"/>
    </xf>
    <xf numFmtId="3" fontId="8" fillId="0" borderId="31" xfId="0" applyNumberFormat="1" applyFont="1" applyFill="1" applyBorder="1" applyAlignment="1">
      <alignment horizontal="center" vertical="center"/>
    </xf>
    <xf numFmtId="0" fontId="8" fillId="0" borderId="30"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xf>
    <xf numFmtId="3" fontId="8" fillId="0" borderId="27" xfId="0" applyNumberFormat="1" applyFont="1" applyFill="1" applyBorder="1" applyAlignment="1">
      <alignment horizontal="center" vertical="center"/>
    </xf>
    <xf numFmtId="0" fontId="7" fillId="0" borderId="32" xfId="0" applyFont="1" applyFill="1" applyBorder="1" applyAlignment="1">
      <alignment horizontal="center" vertical="center"/>
    </xf>
    <xf numFmtId="3" fontId="7" fillId="0" borderId="28" xfId="0" applyNumberFormat="1" applyFont="1" applyFill="1" applyBorder="1" applyAlignment="1">
      <alignment horizontal="center" vertical="center"/>
    </xf>
    <xf numFmtId="0" fontId="7" fillId="0" borderId="33" xfId="0" applyFont="1" applyFill="1" applyBorder="1" applyAlignment="1">
      <alignment horizontal="center" vertical="center"/>
    </xf>
    <xf numFmtId="3" fontId="7" fillId="0" borderId="34"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xf>
    <xf numFmtId="0" fontId="3" fillId="0" borderId="0" xfId="0" applyFont="1" applyAlignment="1">
      <alignment horizontal="left" vertical="center" indent="2"/>
    </xf>
    <xf numFmtId="166" fontId="8" fillId="0" borderId="0" xfId="0" applyNumberFormat="1" applyFont="1" applyFill="1" applyBorder="1" applyAlignment="1">
      <alignment horizontal="center" vertical="center"/>
    </xf>
    <xf numFmtId="3" fontId="30" fillId="0" borderId="4" xfId="0" applyNumberFormat="1" applyFont="1" applyFill="1" applyBorder="1" applyAlignment="1">
      <alignment horizontal="center" vertical="center"/>
    </xf>
    <xf numFmtId="3" fontId="7" fillId="0" borderId="34"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1" fillId="0" borderId="4"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167" fontId="7" fillId="0" borderId="34"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1" fillId="0" borderId="0" xfId="0" applyFont="1" applyAlignment="1">
      <alignment horizontal="center" vertical="center"/>
    </xf>
    <xf numFmtId="0" fontId="3" fillId="0" borderId="0" xfId="0" applyFont="1" applyAlignment="1">
      <alignment horizontal="left" vertical="center" indent="3"/>
    </xf>
    <xf numFmtId="0" fontId="0" fillId="0" borderId="4" xfId="0" applyBorder="1"/>
    <xf numFmtId="3" fontId="33" fillId="0" borderId="0" xfId="0" applyNumberFormat="1" applyFont="1"/>
    <xf numFmtId="3" fontId="32" fillId="0" borderId="0" xfId="0" applyNumberFormat="1" applyFont="1"/>
    <xf numFmtId="0" fontId="8" fillId="0" borderId="15" xfId="0" applyFont="1" applyFill="1" applyBorder="1" applyAlignment="1">
      <alignment horizontal="center" vertical="center"/>
    </xf>
    <xf numFmtId="0" fontId="22" fillId="0" borderId="0" xfId="0" applyFont="1" applyAlignment="1">
      <alignment horizontal="center" vertical="center"/>
    </xf>
    <xf numFmtId="0" fontId="8" fillId="0"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167" fontId="8" fillId="2" borderId="2" xfId="0" applyNumberFormat="1" applyFont="1" applyFill="1" applyBorder="1" applyAlignment="1">
      <alignment horizontal="center" vertical="center"/>
    </xf>
    <xf numFmtId="167" fontId="8" fillId="2" borderId="4" xfId="0" applyNumberFormat="1" applyFont="1" applyFill="1" applyBorder="1" applyAlignment="1">
      <alignment horizontal="center" vertical="center"/>
    </xf>
    <xf numFmtId="167" fontId="7" fillId="2" borderId="10"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7" xfId="0" applyFont="1" applyBorder="1" applyAlignment="1">
      <alignment horizontal="center" vertical="center" wrapText="1"/>
    </xf>
    <xf numFmtId="0" fontId="6" fillId="0" borderId="6" xfId="0" applyFont="1" applyFill="1" applyBorder="1" applyAlignment="1">
      <alignment horizontal="left" vertical="center" wrapText="1"/>
    </xf>
    <xf numFmtId="0" fontId="8" fillId="0" borderId="37" xfId="0" applyFont="1" applyFill="1" applyBorder="1" applyAlignment="1">
      <alignment horizontal="center" vertical="center"/>
    </xf>
    <xf numFmtId="166" fontId="8" fillId="0" borderId="36" xfId="0" applyNumberFormat="1" applyFont="1" applyFill="1" applyBorder="1" applyAlignment="1">
      <alignment horizontal="center" vertical="center"/>
    </xf>
    <xf numFmtId="0" fontId="2" fillId="0" borderId="36" xfId="0" applyFont="1" applyFill="1" applyBorder="1" applyAlignment="1">
      <alignment vertical="center"/>
    </xf>
    <xf numFmtId="166" fontId="26"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36" xfId="0" applyFont="1" applyFill="1" applyBorder="1" applyAlignment="1">
      <alignment horizontal="center" vertical="center"/>
    </xf>
    <xf numFmtId="167" fontId="8" fillId="0" borderId="37" xfId="0" applyNumberFormat="1" applyFont="1" applyFill="1" applyBorder="1" applyAlignment="1">
      <alignment horizontal="center" vertical="center"/>
    </xf>
    <xf numFmtId="167" fontId="8" fillId="0" borderId="36"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7" fillId="0" borderId="12" xfId="0" applyNumberFormat="1" applyFont="1" applyFill="1" applyBorder="1" applyAlignment="1">
      <alignment horizontal="center" wrapText="1"/>
    </xf>
    <xf numFmtId="167" fontId="7" fillId="0" borderId="38" xfId="0" applyNumberFormat="1" applyFont="1" applyFill="1" applyBorder="1" applyAlignment="1">
      <alignment horizontal="center" vertical="center"/>
    </xf>
    <xf numFmtId="3" fontId="7" fillId="0" borderId="39" xfId="0" applyNumberFormat="1" applyFont="1" applyFill="1" applyBorder="1" applyAlignment="1">
      <alignment horizontal="center" wrapText="1"/>
    </xf>
    <xf numFmtId="167" fontId="7" fillId="0" borderId="8" xfId="0" applyNumberFormat="1" applyFont="1" applyBorder="1" applyAlignment="1">
      <alignment horizontal="center" vertical="center"/>
    </xf>
    <xf numFmtId="0" fontId="9" fillId="0" borderId="2" xfId="0" applyFont="1" applyFill="1" applyBorder="1" applyAlignment="1">
      <alignment horizontal="center" vertical="center" wrapText="1"/>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3" fontId="7" fillId="0" borderId="12"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2" xfId="0" applyFont="1" applyFill="1" applyBorder="1" applyAlignment="1">
      <alignment horizontal="center" vertical="center"/>
    </xf>
    <xf numFmtId="0" fontId="7" fillId="0" borderId="1" xfId="0" applyFont="1" applyBorder="1" applyAlignment="1">
      <alignment horizontal="center" vertical="center"/>
    </xf>
    <xf numFmtId="0" fontId="9" fillId="0" borderId="6" xfId="0" applyFont="1" applyFill="1" applyBorder="1" applyAlignment="1">
      <alignment horizontal="center" vertical="center" wrapText="1"/>
    </xf>
    <xf numFmtId="9" fontId="20" fillId="0" borderId="0" xfId="1" applyNumberFormat="1" applyFont="1" applyAlignment="1">
      <alignment horizontal="center"/>
    </xf>
    <xf numFmtId="0" fontId="8" fillId="0" borderId="3" xfId="0" applyFont="1" applyFill="1" applyBorder="1" applyAlignment="1">
      <alignment horizontal="right" vertical="center"/>
    </xf>
    <xf numFmtId="0" fontId="8" fillId="0" borderId="0" xfId="0" applyFont="1" applyFill="1" applyBorder="1" applyAlignment="1">
      <alignment horizontal="right" vertical="center"/>
    </xf>
    <xf numFmtId="9" fontId="20" fillId="0" borderId="0" xfId="1" applyNumberFormat="1" applyFont="1" applyBorder="1" applyAlignment="1">
      <alignment horizontal="center"/>
    </xf>
    <xf numFmtId="2" fontId="0" fillId="0" borderId="0" xfId="0" applyNumberFormat="1"/>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0" xfId="0" applyFont="1" applyFill="1" applyBorder="1" applyAlignment="1">
      <alignment vertical="center" wrapText="1"/>
    </xf>
    <xf numFmtId="3" fontId="8" fillId="0" borderId="3"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5" fontId="0" fillId="0" borderId="0" xfId="1" applyNumberFormat="1" applyFont="1" applyAlignment="1">
      <alignment wrapText="1"/>
    </xf>
    <xf numFmtId="166" fontId="8" fillId="0" borderId="5" xfId="0" applyNumberFormat="1" applyFont="1" applyFill="1" applyBorder="1" applyAlignment="1">
      <alignment horizontal="center" vertical="center"/>
    </xf>
    <xf numFmtId="165" fontId="0" fillId="0" borderId="0" xfId="0" applyNumberFormat="1" applyAlignment="1">
      <alignment wrapText="1"/>
    </xf>
    <xf numFmtId="3" fontId="7" fillId="0" borderId="7"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0"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167" fontId="7" fillId="0" borderId="40" xfId="0" applyNumberFormat="1" applyFont="1" applyFill="1" applyBorder="1" applyAlignment="1">
      <alignment horizontal="center" vertical="center"/>
    </xf>
    <xf numFmtId="167" fontId="7" fillId="0" borderId="41" xfId="0" applyNumberFormat="1" applyFont="1" applyFill="1" applyBorder="1" applyAlignment="1">
      <alignment horizontal="center" vertical="center"/>
    </xf>
    <xf numFmtId="167" fontId="8" fillId="0" borderId="0" xfId="0" applyNumberFormat="1" applyFont="1" applyBorder="1" applyAlignment="1">
      <alignment horizontal="center" vertical="center" wrapText="1"/>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left" vertical="center" indent="1"/>
    </xf>
    <xf numFmtId="166" fontId="7" fillId="0" borderId="0" xfId="1" applyNumberFormat="1" applyFont="1" applyFill="1" applyBorder="1" applyAlignment="1">
      <alignment horizontal="center" vertical="center"/>
    </xf>
    <xf numFmtId="166" fontId="8" fillId="0" borderId="4"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xf>
    <xf numFmtId="0" fontId="8" fillId="0" borderId="6" xfId="0" applyFont="1" applyFill="1" applyBorder="1" applyAlignment="1">
      <alignment horizontal="left" vertical="center" indent="1"/>
    </xf>
    <xf numFmtId="166" fontId="7" fillId="0" borderId="7"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6"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1" fontId="36" fillId="0" borderId="0" xfId="0" applyNumberFormat="1" applyFont="1" applyFill="1" applyBorder="1" applyAlignment="1">
      <alignment horizontal="center" vertical="center"/>
    </xf>
    <xf numFmtId="1" fontId="36" fillId="0" borderId="5" xfId="0" applyNumberFormat="1" applyFont="1" applyFill="1" applyBorder="1" applyAlignment="1">
      <alignment horizontal="center" vertical="center"/>
    </xf>
    <xf numFmtId="1" fontId="36" fillId="0" borderId="5" xfId="3" applyNumberFormat="1" applyFont="1" applyFill="1" applyBorder="1" applyAlignment="1">
      <alignment horizontal="center" vertical="center"/>
    </xf>
    <xf numFmtId="1" fontId="36" fillId="0" borderId="0" xfId="3" applyNumberFormat="1" applyFont="1" applyFill="1" applyAlignment="1">
      <alignment horizontal="center"/>
    </xf>
    <xf numFmtId="1" fontId="36" fillId="0" borderId="0" xfId="3" applyNumberFormat="1" applyFont="1" applyFill="1" applyBorder="1" applyAlignment="1">
      <alignment horizontal="center" vertical="center"/>
    </xf>
    <xf numFmtId="0" fontId="36" fillId="0" borderId="0" xfId="0" applyFont="1" applyFill="1" applyAlignment="1">
      <alignment horizontal="center"/>
    </xf>
    <xf numFmtId="1" fontId="36" fillId="0" borderId="7" xfId="0" applyNumberFormat="1" applyFont="1" applyFill="1" applyBorder="1" applyAlignment="1">
      <alignment horizontal="center" vertical="center"/>
    </xf>
    <xf numFmtId="1" fontId="36" fillId="0" borderId="8" xfId="0" applyNumberFormat="1" applyFont="1" applyFill="1" applyBorder="1" applyAlignment="1">
      <alignment horizontal="center" vertical="center"/>
    </xf>
    <xf numFmtId="168" fontId="0" fillId="0" borderId="0" xfId="3" applyNumberFormat="1" applyFont="1"/>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7" fontId="8" fillId="0" borderId="4" xfId="0" applyNumberFormat="1" applyFont="1" applyBorder="1" applyAlignment="1">
      <alignment horizontal="center" vertical="center" wrapText="1"/>
    </xf>
    <xf numFmtId="0" fontId="24" fillId="0" borderId="0" xfId="2" applyFill="1"/>
    <xf numFmtId="0" fontId="35" fillId="0" borderId="0" xfId="0" applyFont="1" applyFill="1"/>
    <xf numFmtId="0" fontId="34" fillId="0" borderId="0" xfId="0" applyFont="1" applyFill="1"/>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25" fillId="0" borderId="0" xfId="0" applyFont="1" applyFill="1" applyAlignment="1">
      <alignment vertical="center"/>
    </xf>
    <xf numFmtId="166" fontId="8" fillId="0" borderId="7" xfId="0" applyNumberFormat="1" applyFont="1" applyFill="1" applyBorder="1" applyAlignment="1">
      <alignment horizontal="center" vertical="center"/>
    </xf>
    <xf numFmtId="166" fontId="8" fillId="0" borderId="7" xfId="0" quotePrefix="1" applyNumberFormat="1" applyFont="1" applyFill="1" applyBorder="1" applyAlignment="1">
      <alignment horizontal="center" vertical="center"/>
    </xf>
    <xf numFmtId="0" fontId="20" fillId="0" borderId="0" xfId="0" applyFont="1" applyAlignment="1">
      <alignment vertical="center"/>
    </xf>
    <xf numFmtId="0" fontId="18" fillId="0" borderId="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0"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20" fillId="0" borderId="3" xfId="0" applyFont="1" applyBorder="1" applyAlignment="1">
      <alignment horizontal="left" vertical="center" wrapText="1"/>
    </xf>
    <xf numFmtId="0" fontId="3" fillId="0" borderId="0" xfId="0" applyFont="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22"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36" xfId="0" applyFont="1" applyBorder="1" applyAlignment="1">
      <alignment horizontal="center" vertical="center" wrapText="1"/>
    </xf>
    <xf numFmtId="0" fontId="36" fillId="0" borderId="3" xfId="0" applyFont="1" applyBorder="1" applyAlignment="1">
      <alignment horizontal="left" vertical="center" wrapText="1"/>
    </xf>
    <xf numFmtId="0" fontId="3" fillId="0" borderId="0" xfId="0" applyFont="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xf>
    <xf numFmtId="0" fontId="0" fillId="0" borderId="0" xfId="0" applyAlignment="1">
      <alignment horizontal="center" wrapText="1"/>
    </xf>
    <xf numFmtId="0" fontId="20" fillId="0" borderId="25" xfId="0" applyFont="1" applyBorder="1" applyAlignment="1">
      <alignment horizontal="left" vertical="center"/>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0" fillId="0" borderId="3" xfId="0" applyFont="1" applyBorder="1" applyAlignment="1">
      <alignment horizontal="justify" vertical="center" wrapText="1"/>
    </xf>
    <xf numFmtId="0" fontId="20" fillId="0" borderId="0" xfId="0" applyFont="1" applyAlignment="1">
      <alignment horizontal="justify"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Esp non cedute (asse dx) </c:v>
          </c:tx>
          <c:spPr>
            <a:solidFill>
              <a:schemeClr val="accent2"/>
            </a:solidFill>
          </c:spPr>
          <c:invertIfNegative val="0"/>
          <c:cat>
            <c:numRef>
              <c:f>Fig.1!$B$6:$B$16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Fig.1!$E$6:$E$23</c:f>
              <c:numCache>
                <c:formatCode>#,##0,,</c:formatCode>
                <c:ptCount val="18"/>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pt idx="14">
                  <c:v>5408410427</c:v>
                </c:pt>
                <c:pt idx="15">
                  <c:v>3919044290</c:v>
                </c:pt>
                <c:pt idx="16">
                  <c:v>4158428518</c:v>
                </c:pt>
                <c:pt idx="17">
                  <c:v>3531175297</c:v>
                </c:pt>
              </c:numCache>
            </c:numRef>
          </c:val>
          <c:extLst>
            <c:ext xmlns:c16="http://schemas.microsoft.com/office/drawing/2014/chart" uri="{C3380CC4-5D6E-409C-BE32-E72D297353CC}">
              <c16:uniqueId val="{00000000-A0E9-43FE-A53D-FF4B0C3CB8D3}"/>
            </c:ext>
          </c:extLst>
        </c:ser>
        <c:ser>
          <c:idx val="4"/>
          <c:order val="4"/>
          <c:tx>
            <c:v>Esp cedute (asse dx)</c:v>
          </c:tx>
          <c:spPr>
            <a:solidFill>
              <a:schemeClr val="accent1"/>
            </a:solidFill>
          </c:spPr>
          <c:invertIfNegative val="0"/>
          <c:cat>
            <c:numRef>
              <c:f>Fig.1!$B$6:$B$16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Fig.1!$C$6:$C$23</c:f>
              <c:numCache>
                <c:formatCode>#,##0,,</c:formatCode>
                <c:ptCount val="18"/>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pt idx="14">
                  <c:v>19613935792</c:v>
                </c:pt>
                <c:pt idx="15">
                  <c:v>13564594454</c:v>
                </c:pt>
                <c:pt idx="16">
                  <c:v>18258591699</c:v>
                </c:pt>
                <c:pt idx="17">
                  <c:v>5319857280</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Tassi rec. cedute (asse sx) </c:v>
          </c:tx>
          <c:marker>
            <c:symbol val="x"/>
            <c:size val="6"/>
          </c:marker>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Fig.1!$D$6:$D$23</c:f>
              <c:numCache>
                <c:formatCode>0.0%</c:formatCode>
                <c:ptCount val="18"/>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pt idx="14">
                  <c:v>0.32935096842343392</c:v>
                </c:pt>
                <c:pt idx="15">
                  <c:v>0.2888374254237594</c:v>
                </c:pt>
                <c:pt idx="16">
                  <c:v>0.31607819940288712</c:v>
                </c:pt>
                <c:pt idx="17">
                  <c:v>0.30431291955402195</c:v>
                </c:pt>
              </c:numCache>
            </c:numRef>
          </c:val>
          <c:smooth val="0"/>
          <c:extLst>
            <c:ext xmlns:c16="http://schemas.microsoft.com/office/drawing/2014/chart" uri="{C3380CC4-5D6E-409C-BE32-E72D297353CC}">
              <c16:uniqueId val="{00000002-A0E9-43FE-A53D-FF4B0C3CB8D3}"/>
            </c:ext>
          </c:extLst>
        </c:ser>
        <c:ser>
          <c:idx val="1"/>
          <c:order val="1"/>
          <c:tx>
            <c:v>Tassi rec. non cedute (asse sx) </c:v>
          </c:tx>
          <c:marker>
            <c:symbol val="circle"/>
            <c:size val="6"/>
          </c:marker>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Fig.1!$F$6:$F$23</c:f>
              <c:numCache>
                <c:formatCode>0.0%</c:formatCode>
                <c:ptCount val="18"/>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pt idx="14">
                  <c:v>0.44923026039966824</c:v>
                </c:pt>
                <c:pt idx="15">
                  <c:v>0.4447259581686242</c:v>
                </c:pt>
                <c:pt idx="16">
                  <c:v>0.46919778250905242</c:v>
                </c:pt>
                <c:pt idx="17">
                  <c:v>0.45227786638872208</c:v>
                </c:pt>
              </c:numCache>
            </c:numRef>
          </c:val>
          <c:smooth val="0"/>
          <c:extLst>
            <c:ext xmlns:c16="http://schemas.microsoft.com/office/drawing/2014/chart" uri="{C3380CC4-5D6E-409C-BE32-E72D297353CC}">
              <c16:uniqueId val="{00000003-A0E9-43FE-A53D-FF4B0C3CB8D3}"/>
            </c:ext>
          </c:extLst>
        </c:ser>
        <c:ser>
          <c:idx val="2"/>
          <c:order val="2"/>
          <c:tx>
            <c:v>Tassi rec. totali (asse sx) </c:v>
          </c:tx>
          <c:marker>
            <c:symbol val="diamond"/>
            <c:size val="6"/>
          </c:marker>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Fig.1!$H$6:$H$23</c:f>
              <c:numCache>
                <c:formatCode>0.0%</c:formatCode>
                <c:ptCount val="18"/>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pt idx="14">
                  <c:v>0.35526206433071289</c:v>
                </c:pt>
                <c:pt idx="15">
                  <c:v>0.32378061277026526</c:v>
                </c:pt>
                <c:pt idx="16">
                  <c:v>0.34448236886382522</c:v>
                </c:pt>
                <c:pt idx="17">
                  <c:v>0.36334446875906468</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max val="80000000000"/>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30</xdr:row>
      <xdr:rowOff>196561</xdr:rowOff>
    </xdr:from>
    <xdr:to>
      <xdr:col>7</xdr:col>
      <xdr:colOff>232834</xdr:colOff>
      <xdr:row>45</xdr:row>
      <xdr:rowOff>187811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zoomScale="90" zoomScaleNormal="90" workbookViewId="0"/>
  </sheetViews>
  <sheetFormatPr defaultRowHeight="14.4" x14ac:dyDescent="0.3"/>
  <cols>
    <col min="1" max="1" width="113.33203125" customWidth="1"/>
  </cols>
  <sheetData>
    <row r="1" spans="1:1" ht="21" x14ac:dyDescent="0.3">
      <c r="A1" s="333" t="s">
        <v>140</v>
      </c>
    </row>
    <row r="2" spans="1:1" x14ac:dyDescent="0.3">
      <c r="A2" s="332"/>
    </row>
    <row r="3" spans="1:1" ht="144.75" customHeight="1" x14ac:dyDescent="0.3">
      <c r="A3" s="124" t="s">
        <v>121</v>
      </c>
    </row>
  </sheetData>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abSelected="1" zoomScale="90" zoomScaleNormal="90" workbookViewId="0">
      <selection activeCell="A30" sqref="A30"/>
    </sheetView>
  </sheetViews>
  <sheetFormatPr defaultRowHeight="14.4" x14ac:dyDescent="0.3"/>
  <cols>
    <col min="1" max="1" width="116.6640625" customWidth="1"/>
  </cols>
  <sheetData>
    <row r="2" spans="1:3" ht="18" x14ac:dyDescent="0.3">
      <c r="A2" s="334" t="s">
        <v>140</v>
      </c>
      <c r="B2" s="325" t="s">
        <v>86</v>
      </c>
      <c r="C2" s="45"/>
    </row>
    <row r="3" spans="1:3" x14ac:dyDescent="0.3">
      <c r="A3" s="45" t="s">
        <v>94</v>
      </c>
      <c r="B3" s="325" t="s">
        <v>81</v>
      </c>
      <c r="C3" s="45"/>
    </row>
    <row r="4" spans="1:3" x14ac:dyDescent="0.3">
      <c r="A4" s="45" t="s">
        <v>95</v>
      </c>
      <c r="B4" s="325" t="s">
        <v>77</v>
      </c>
      <c r="C4" s="45"/>
    </row>
    <row r="5" spans="1:3" x14ac:dyDescent="0.3">
      <c r="A5" s="45" t="s">
        <v>135</v>
      </c>
      <c r="B5" s="325" t="s">
        <v>78</v>
      </c>
      <c r="C5" s="45"/>
    </row>
    <row r="6" spans="1:3" x14ac:dyDescent="0.3">
      <c r="A6" s="45" t="s">
        <v>136</v>
      </c>
      <c r="B6" s="325" t="s">
        <v>79</v>
      </c>
      <c r="C6" s="45"/>
    </row>
    <row r="7" spans="1:3" x14ac:dyDescent="0.3">
      <c r="A7" s="45" t="s">
        <v>137</v>
      </c>
      <c r="B7" s="325" t="s">
        <v>138</v>
      </c>
      <c r="C7" s="45"/>
    </row>
    <row r="8" spans="1:3" x14ac:dyDescent="0.3">
      <c r="A8" s="45" t="s">
        <v>119</v>
      </c>
      <c r="B8" s="325" t="s">
        <v>62</v>
      </c>
      <c r="C8" s="45"/>
    </row>
    <row r="9" spans="1:3" x14ac:dyDescent="0.3">
      <c r="A9" s="45" t="s">
        <v>96</v>
      </c>
      <c r="B9" s="325" t="s">
        <v>63</v>
      </c>
      <c r="C9" s="45"/>
    </row>
    <row r="10" spans="1:3" x14ac:dyDescent="0.3">
      <c r="A10" s="45" t="s">
        <v>97</v>
      </c>
      <c r="B10" s="325" t="s">
        <v>64</v>
      </c>
      <c r="C10" s="45"/>
    </row>
    <row r="11" spans="1:3" x14ac:dyDescent="0.3">
      <c r="A11" s="45" t="s">
        <v>98</v>
      </c>
      <c r="B11" s="325" t="s">
        <v>67</v>
      </c>
      <c r="C11" s="326"/>
    </row>
    <row r="12" spans="1:3" x14ac:dyDescent="0.3">
      <c r="A12" s="45" t="s">
        <v>111</v>
      </c>
      <c r="B12" s="325" t="s">
        <v>68</v>
      </c>
      <c r="C12" s="326"/>
    </row>
    <row r="13" spans="1:3" x14ac:dyDescent="0.3">
      <c r="A13" s="45" t="s">
        <v>110</v>
      </c>
      <c r="B13" s="325" t="s">
        <v>69</v>
      </c>
      <c r="C13" s="327"/>
    </row>
    <row r="14" spans="1:3" x14ac:dyDescent="0.3">
      <c r="A14" s="45" t="s">
        <v>92</v>
      </c>
      <c r="B14" s="325" t="s">
        <v>73</v>
      </c>
      <c r="C14" s="327"/>
    </row>
    <row r="15" spans="1:3" x14ac:dyDescent="0.3">
      <c r="A15" s="45" t="s">
        <v>93</v>
      </c>
      <c r="B15" s="325" t="s">
        <v>82</v>
      </c>
      <c r="C15" s="327"/>
    </row>
    <row r="16" spans="1:3" x14ac:dyDescent="0.3">
      <c r="A16" s="45" t="s">
        <v>112</v>
      </c>
      <c r="B16" s="325" t="s">
        <v>74</v>
      </c>
      <c r="C16" s="327"/>
    </row>
    <row r="17" spans="1:3" x14ac:dyDescent="0.3">
      <c r="A17" s="45" t="s">
        <v>113</v>
      </c>
      <c r="B17" s="325" t="s">
        <v>80</v>
      </c>
      <c r="C17" s="45"/>
    </row>
    <row r="18" spans="1:3" x14ac:dyDescent="0.3">
      <c r="A18" s="45" t="s">
        <v>107</v>
      </c>
      <c r="B18" s="325" t="s">
        <v>75</v>
      </c>
      <c r="C18" s="45"/>
    </row>
    <row r="19" spans="1:3" x14ac:dyDescent="0.3">
      <c r="A19" s="45" t="s">
        <v>106</v>
      </c>
      <c r="B19" s="325" t="s">
        <v>76</v>
      </c>
      <c r="C19" s="45"/>
    </row>
    <row r="20" spans="1:3" x14ac:dyDescent="0.3">
      <c r="A20" s="45" t="s">
        <v>114</v>
      </c>
      <c r="B20" s="325" t="s">
        <v>91</v>
      </c>
      <c r="C20" s="327"/>
    </row>
    <row r="21" spans="1:3" x14ac:dyDescent="0.3">
      <c r="A21" s="45" t="s">
        <v>115</v>
      </c>
      <c r="B21" s="325" t="s">
        <v>116</v>
      </c>
      <c r="C21" s="327"/>
    </row>
    <row r="22" spans="1:3" x14ac:dyDescent="0.3">
      <c r="A22" s="45" t="s">
        <v>103</v>
      </c>
      <c r="B22" s="325" t="s">
        <v>117</v>
      </c>
      <c r="C22" s="45"/>
    </row>
  </sheetData>
  <hyperlinks>
    <hyperlink ref="B19" location="'TA12'!A1" display="TA12"/>
    <hyperlink ref="B18" location="'TA11'!A1" display="TA11"/>
    <hyperlink ref="B21" location="'TA14'!A1" display="TA14"/>
    <hyperlink ref="B15" location="'TA8'!A1" display="TA8"/>
    <hyperlink ref="B3" location="Fig.1!A1" display="Fig.1"/>
    <hyperlink ref="B17" location="'TA10'!A1" display="TA10"/>
    <hyperlink ref="B7" location="'T4'!A1" display="T4"/>
    <hyperlink ref="B6" location="'T3'!A1" display="T3"/>
    <hyperlink ref="B4" location="'T1'!A1" display="T1"/>
    <hyperlink ref="B20" location="'TA13'!A1" display="TA13"/>
    <hyperlink ref="B16" location="'TA9'!A1" display="#'TA9'!A1"/>
    <hyperlink ref="B14" location="'TA7'!A1" display="TA7"/>
    <hyperlink ref="B13" location="'TA6'!A1" display="TA6"/>
    <hyperlink ref="B12" location="'TA5'!A1" display="TA5"/>
    <hyperlink ref="B11" location="'TA4'!A1" display="TA4"/>
    <hyperlink ref="B10" location="'TA3'!A1" display="TA3"/>
    <hyperlink ref="B9" location="'TA2'!A1" display="TA2"/>
    <hyperlink ref="B8" location="'TA1'!A1" display="TA1"/>
    <hyperlink ref="B2" location="Avvertenze!A1" display="Avvertenze"/>
    <hyperlink ref="B5" location="'T2'!A1" display="T2"/>
    <hyperlink ref="B22" location="'TA15'!A1" display="TA15"/>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showGridLines="0" zoomScale="90" zoomScaleNormal="90" workbookViewId="0"/>
  </sheetViews>
  <sheetFormatPr defaultColWidth="9.109375" defaultRowHeight="14.4" x14ac:dyDescent="0.3"/>
  <cols>
    <col min="1" max="1" width="9.109375" style="2"/>
    <col min="2" max="2" width="14.33203125" style="1" customWidth="1"/>
    <col min="3" max="8" width="17.5546875" style="1" customWidth="1"/>
    <col min="9" max="9" width="10.33203125" style="1" customWidth="1"/>
    <col min="10" max="16384" width="9.109375" style="2"/>
  </cols>
  <sheetData>
    <row r="1" spans="2:9" x14ac:dyDescent="0.3">
      <c r="B1" s="2"/>
      <c r="C1" s="2"/>
      <c r="D1" s="2"/>
      <c r="E1" s="2"/>
      <c r="F1" s="2"/>
      <c r="G1" s="2"/>
      <c r="H1" s="2"/>
      <c r="I1" s="2"/>
    </row>
    <row r="2" spans="2:9" ht="15.6" x14ac:dyDescent="0.3">
      <c r="B2" s="25" t="s">
        <v>48</v>
      </c>
      <c r="C2" s="127"/>
      <c r="D2" s="127"/>
      <c r="E2" s="127"/>
      <c r="F2" s="127"/>
      <c r="G2" s="127"/>
      <c r="H2" s="127"/>
      <c r="I2" s="2"/>
    </row>
    <row r="3" spans="2:9" ht="16.2" thickBot="1" x14ac:dyDescent="0.35">
      <c r="B3" s="144" t="s">
        <v>50</v>
      </c>
      <c r="C3" s="33"/>
      <c r="D3" s="33"/>
      <c r="E3" s="33"/>
      <c r="F3" s="33"/>
      <c r="G3" s="33"/>
      <c r="H3" s="33"/>
    </row>
    <row r="4" spans="2:9" ht="33.75" customHeight="1" thickBot="1" x14ac:dyDescent="0.35">
      <c r="C4" s="338" t="s">
        <v>24</v>
      </c>
      <c r="D4" s="339"/>
      <c r="E4" s="338" t="s">
        <v>25</v>
      </c>
      <c r="F4" s="339"/>
      <c r="G4" s="338" t="s">
        <v>12</v>
      </c>
      <c r="H4" s="339"/>
      <c r="I4" s="2"/>
    </row>
    <row r="5" spans="2:9" ht="29.4" thickBot="1" x14ac:dyDescent="0.35">
      <c r="B5" s="137" t="s">
        <v>85</v>
      </c>
      <c r="C5" s="133" t="s">
        <v>83</v>
      </c>
      <c r="D5" s="134" t="s">
        <v>84</v>
      </c>
      <c r="E5" s="133" t="s">
        <v>83</v>
      </c>
      <c r="F5" s="134" t="s">
        <v>84</v>
      </c>
      <c r="G5" s="133" t="s">
        <v>83</v>
      </c>
      <c r="H5" s="134" t="s">
        <v>84</v>
      </c>
      <c r="I5" s="2"/>
    </row>
    <row r="6" spans="2:9" x14ac:dyDescent="0.3">
      <c r="B6" s="138">
        <v>2006</v>
      </c>
      <c r="C6" s="131">
        <v>236068123</v>
      </c>
      <c r="D6" s="132">
        <v>0.30227427193415324</v>
      </c>
      <c r="E6" s="131">
        <v>8803040402</v>
      </c>
      <c r="F6" s="132">
        <v>0.48449569775839807</v>
      </c>
      <c r="G6" s="131">
        <v>9039108525</v>
      </c>
      <c r="H6" s="132">
        <v>0.47973674726612997</v>
      </c>
      <c r="I6" s="157"/>
    </row>
    <row r="7" spans="2:9" x14ac:dyDescent="0.3">
      <c r="B7" s="138">
        <v>2007</v>
      </c>
      <c r="C7" s="131">
        <v>1298764521</v>
      </c>
      <c r="D7" s="132">
        <v>0.22068757843792428</v>
      </c>
      <c r="E7" s="131">
        <v>7442770518</v>
      </c>
      <c r="F7" s="132">
        <v>0.5013784312362739</v>
      </c>
      <c r="G7" s="131">
        <v>8741535039</v>
      </c>
      <c r="H7" s="132">
        <v>0.45967507829456516</v>
      </c>
      <c r="I7" s="157"/>
    </row>
    <row r="8" spans="2:9" x14ac:dyDescent="0.3">
      <c r="B8" s="138">
        <v>2008</v>
      </c>
      <c r="C8" s="131">
        <v>354965552</v>
      </c>
      <c r="D8" s="132">
        <v>0.37444579549835644</v>
      </c>
      <c r="E8" s="131">
        <v>6225493473</v>
      </c>
      <c r="F8" s="132">
        <v>0.44765824020096834</v>
      </c>
      <c r="G8" s="131">
        <v>6580459025</v>
      </c>
      <c r="H8" s="132">
        <v>0.44370898745911547</v>
      </c>
      <c r="I8" s="157"/>
    </row>
    <row r="9" spans="2:9" x14ac:dyDescent="0.3">
      <c r="B9" s="138">
        <v>2009</v>
      </c>
      <c r="C9" s="131">
        <v>216283928</v>
      </c>
      <c r="D9" s="132">
        <v>0.28905616049994265</v>
      </c>
      <c r="E9" s="131">
        <v>5892617853</v>
      </c>
      <c r="F9" s="132">
        <v>0.50011913027749477</v>
      </c>
      <c r="G9" s="131">
        <v>6108901781</v>
      </c>
      <c r="H9" s="132">
        <v>0.49264650593430848</v>
      </c>
      <c r="I9" s="157"/>
    </row>
    <row r="10" spans="2:9" x14ac:dyDescent="0.3">
      <c r="B10" s="138">
        <v>2010</v>
      </c>
      <c r="C10" s="131">
        <v>212601734</v>
      </c>
      <c r="D10" s="132">
        <v>0.26715557148368846</v>
      </c>
      <c r="E10" s="131">
        <v>6454267206</v>
      </c>
      <c r="F10" s="132">
        <v>0.49343478017336601</v>
      </c>
      <c r="G10" s="131">
        <v>6666868940</v>
      </c>
      <c r="H10" s="132">
        <v>0.48621889629016313</v>
      </c>
      <c r="I10" s="157"/>
    </row>
    <row r="11" spans="2:9" x14ac:dyDescent="0.3">
      <c r="B11" s="138">
        <v>2011</v>
      </c>
      <c r="C11" s="131">
        <v>276187901</v>
      </c>
      <c r="D11" s="132">
        <v>0.23314946852274565</v>
      </c>
      <c r="E11" s="131">
        <v>8441794414</v>
      </c>
      <c r="F11" s="132">
        <v>0.46130599814811601</v>
      </c>
      <c r="G11" s="131">
        <v>8717982315</v>
      </c>
      <c r="H11" s="132">
        <v>0.45407794115742278</v>
      </c>
      <c r="I11" s="157"/>
    </row>
    <row r="12" spans="2:9" x14ac:dyDescent="0.3">
      <c r="B12" s="138">
        <v>2012</v>
      </c>
      <c r="C12" s="131">
        <v>1265786059</v>
      </c>
      <c r="D12" s="132">
        <v>0.29830151403232452</v>
      </c>
      <c r="E12" s="131">
        <v>6206683948</v>
      </c>
      <c r="F12" s="132">
        <v>0.52967813481762527</v>
      </c>
      <c r="G12" s="131">
        <v>7472470007</v>
      </c>
      <c r="H12" s="132">
        <v>0.49048449460304988</v>
      </c>
      <c r="I12" s="157"/>
    </row>
    <row r="13" spans="2:9" x14ac:dyDescent="0.3">
      <c r="B13" s="138">
        <v>2013</v>
      </c>
      <c r="C13" s="131">
        <v>454084164</v>
      </c>
      <c r="D13" s="132">
        <v>0.23823038659070131</v>
      </c>
      <c r="E13" s="131">
        <v>7228959124</v>
      </c>
      <c r="F13" s="132">
        <v>0.46899052250971834</v>
      </c>
      <c r="G13" s="131">
        <v>7683043288</v>
      </c>
      <c r="H13" s="132">
        <v>0.45535210873597648</v>
      </c>
      <c r="I13" s="157"/>
    </row>
    <row r="14" spans="2:9" x14ac:dyDescent="0.3">
      <c r="B14" s="138">
        <v>2014</v>
      </c>
      <c r="C14" s="131">
        <v>4149678117</v>
      </c>
      <c r="D14" s="132">
        <v>0.22431414198193633</v>
      </c>
      <c r="E14" s="131">
        <v>9462846090</v>
      </c>
      <c r="F14" s="132">
        <v>0.39038161830029861</v>
      </c>
      <c r="G14" s="131">
        <v>13612524207</v>
      </c>
      <c r="H14" s="132">
        <v>0.3397571667331637</v>
      </c>
      <c r="I14" s="157"/>
    </row>
    <row r="15" spans="2:9" x14ac:dyDescent="0.3">
      <c r="B15" s="138">
        <v>2015</v>
      </c>
      <c r="C15" s="131">
        <v>5100781018</v>
      </c>
      <c r="D15" s="132">
        <v>0.20274932290179268</v>
      </c>
      <c r="E15" s="131">
        <v>8157372643</v>
      </c>
      <c r="F15" s="132">
        <v>0.4493145870875398</v>
      </c>
      <c r="G15" s="131">
        <v>13258153661</v>
      </c>
      <c r="H15" s="132">
        <v>0.35445406190322415</v>
      </c>
      <c r="I15" s="157"/>
    </row>
    <row r="16" spans="2:9" x14ac:dyDescent="0.3">
      <c r="B16" s="138">
        <v>2016</v>
      </c>
      <c r="C16" s="131">
        <v>7557258123</v>
      </c>
      <c r="D16" s="132">
        <v>0.23478547675193198</v>
      </c>
      <c r="E16" s="131">
        <v>9154968848</v>
      </c>
      <c r="F16" s="132">
        <v>0.43523465800981925</v>
      </c>
      <c r="G16" s="131">
        <v>16712226971</v>
      </c>
      <c r="H16" s="132">
        <v>0.34459166914074091</v>
      </c>
      <c r="I16" s="157"/>
    </row>
    <row r="17" spans="2:9" x14ac:dyDescent="0.3">
      <c r="B17" s="138">
        <v>2017</v>
      </c>
      <c r="C17" s="131">
        <v>33010733708</v>
      </c>
      <c r="D17" s="132">
        <v>0.26096954166716974</v>
      </c>
      <c r="E17" s="131">
        <v>10348998626</v>
      </c>
      <c r="F17" s="132">
        <v>0.44271322435544724</v>
      </c>
      <c r="G17" s="131">
        <v>43359732334</v>
      </c>
      <c r="H17" s="132">
        <v>0.30434769511002102</v>
      </c>
      <c r="I17" s="157"/>
    </row>
    <row r="18" spans="2:9" x14ac:dyDescent="0.3">
      <c r="B18" s="138">
        <v>2018</v>
      </c>
      <c r="C18" s="131">
        <v>67222799218</v>
      </c>
      <c r="D18" s="132">
        <v>0.3044237786560301</v>
      </c>
      <c r="E18" s="131">
        <v>10794203636</v>
      </c>
      <c r="F18" s="132">
        <v>0.45851203507695543</v>
      </c>
      <c r="G18" s="131">
        <v>78017002854</v>
      </c>
      <c r="H18" s="132">
        <v>0.32574297776492522</v>
      </c>
      <c r="I18" s="157"/>
    </row>
    <row r="19" spans="2:9" x14ac:dyDescent="0.3">
      <c r="B19" s="138">
        <v>2019</v>
      </c>
      <c r="C19" s="131">
        <v>27274696332</v>
      </c>
      <c r="D19" s="132">
        <v>0.27729589455140996</v>
      </c>
      <c r="E19" s="131">
        <v>6848646257</v>
      </c>
      <c r="F19" s="132">
        <v>0.43892310760357028</v>
      </c>
      <c r="G19" s="131">
        <v>34123342589</v>
      </c>
      <c r="H19" s="132">
        <v>0.30973490912953772</v>
      </c>
      <c r="I19" s="157"/>
    </row>
    <row r="20" spans="2:9" x14ac:dyDescent="0.3">
      <c r="B20" s="138">
        <v>2020</v>
      </c>
      <c r="C20" s="131">
        <v>19613935792</v>
      </c>
      <c r="D20" s="132">
        <v>0.32935096842343392</v>
      </c>
      <c r="E20" s="131">
        <v>5408410427</v>
      </c>
      <c r="F20" s="132">
        <v>0.44923026039966824</v>
      </c>
      <c r="G20" s="131">
        <v>25022346219</v>
      </c>
      <c r="H20" s="132">
        <v>0.35526206433071289</v>
      </c>
      <c r="I20" s="157"/>
    </row>
    <row r="21" spans="2:9" x14ac:dyDescent="0.3">
      <c r="B21" s="138">
        <v>2021</v>
      </c>
      <c r="C21" s="131">
        <v>13564594454</v>
      </c>
      <c r="D21" s="132">
        <v>0.2888374254237594</v>
      </c>
      <c r="E21" s="131">
        <v>3919044290</v>
      </c>
      <c r="F21" s="132">
        <v>0.4447259581686242</v>
      </c>
      <c r="G21" s="131">
        <v>17483638744</v>
      </c>
      <c r="H21" s="132">
        <v>0.32378061277026526</v>
      </c>
      <c r="I21" s="157"/>
    </row>
    <row r="22" spans="2:9" x14ac:dyDescent="0.3">
      <c r="B22" s="138">
        <v>2022</v>
      </c>
      <c r="C22" s="131">
        <v>18258591699</v>
      </c>
      <c r="D22" s="132">
        <v>0.31607819940288712</v>
      </c>
      <c r="E22" s="131">
        <v>4158428518</v>
      </c>
      <c r="F22" s="132">
        <v>0.46919778250905242</v>
      </c>
      <c r="G22" s="131">
        <v>22417020217</v>
      </c>
      <c r="H22" s="132">
        <v>0.34448236886382522</v>
      </c>
      <c r="I22" s="157"/>
    </row>
    <row r="23" spans="2:9" ht="15" thickBot="1" x14ac:dyDescent="0.35">
      <c r="B23" s="138">
        <v>2023</v>
      </c>
      <c r="C23" s="131">
        <v>5319857280</v>
      </c>
      <c r="D23" s="132">
        <v>0.30431291955402195</v>
      </c>
      <c r="E23" s="131">
        <v>3531175297</v>
      </c>
      <c r="F23" s="132">
        <v>0.45227786638872208</v>
      </c>
      <c r="G23" s="131">
        <v>8851032577</v>
      </c>
      <c r="H23" s="132">
        <v>0.36334446875906468</v>
      </c>
      <c r="I23" s="157"/>
    </row>
    <row r="24" spans="2:9" ht="15" thickBot="1" x14ac:dyDescent="0.35">
      <c r="B24" s="139" t="s">
        <v>12</v>
      </c>
      <c r="C24" s="135">
        <v>205387667723</v>
      </c>
      <c r="D24" s="136">
        <v>0.28876983317845473</v>
      </c>
      <c r="E24" s="135">
        <v>128479721570</v>
      </c>
      <c r="F24" s="136">
        <v>0.45990931049689887</v>
      </c>
      <c r="G24" s="135">
        <v>333867389293</v>
      </c>
      <c r="H24" s="136">
        <v>0.35462817424635873</v>
      </c>
      <c r="I24" s="157"/>
    </row>
    <row r="25" spans="2:9" ht="15.6" x14ac:dyDescent="0.3">
      <c r="B25" s="130"/>
      <c r="C25" s="198"/>
      <c r="D25" s="130"/>
      <c r="E25" s="130"/>
      <c r="F25" s="130"/>
      <c r="G25" s="197"/>
      <c r="H25" s="130"/>
      <c r="I25" s="130"/>
    </row>
    <row r="26" spans="2:9" ht="15.6" x14ac:dyDescent="0.3">
      <c r="B26" s="130"/>
      <c r="C26" s="198"/>
      <c r="D26" s="130"/>
      <c r="E26" s="130"/>
      <c r="F26" s="130"/>
      <c r="G26" s="197"/>
      <c r="H26" s="130"/>
      <c r="I26" s="130"/>
    </row>
    <row r="27" spans="2:9" ht="15.6" x14ac:dyDescent="0.3">
      <c r="B27" s="3"/>
      <c r="C27" s="198"/>
      <c r="D27" s="2"/>
      <c r="E27" s="2"/>
      <c r="F27" s="2"/>
      <c r="G27" s="2"/>
      <c r="H27" s="2"/>
      <c r="I27" s="2"/>
    </row>
    <row r="28" spans="2:9" ht="15.6" x14ac:dyDescent="0.3">
      <c r="B28" s="130"/>
      <c r="C28" s="130"/>
      <c r="D28" s="130"/>
      <c r="E28" s="4" t="s">
        <v>118</v>
      </c>
      <c r="F28" s="130"/>
      <c r="G28" s="130"/>
      <c r="H28" s="130"/>
      <c r="I28" s="2"/>
    </row>
    <row r="29" spans="2:9" ht="15.6" x14ac:dyDescent="0.3">
      <c r="B29" s="130"/>
      <c r="C29" s="130"/>
      <c r="D29" s="130"/>
      <c r="E29" s="4" t="s">
        <v>49</v>
      </c>
      <c r="F29" s="130"/>
      <c r="G29" s="130"/>
      <c r="H29" s="130"/>
      <c r="I29" s="2"/>
    </row>
    <row r="30" spans="2:9" x14ac:dyDescent="0.3">
      <c r="B30" s="2"/>
      <c r="C30" s="2"/>
      <c r="D30" s="2"/>
      <c r="E30" s="142" t="s">
        <v>50</v>
      </c>
      <c r="F30" s="2"/>
      <c r="G30" s="2"/>
      <c r="H30" s="2"/>
      <c r="I30" s="2"/>
    </row>
    <row r="31" spans="2:9" ht="21" customHeight="1" x14ac:dyDescent="0.3">
      <c r="B31" s="2"/>
      <c r="C31" s="2"/>
      <c r="D31" s="2"/>
      <c r="E31" s="2"/>
      <c r="F31" s="2"/>
      <c r="G31" s="2"/>
      <c r="H31" s="2"/>
      <c r="I31" s="2"/>
    </row>
    <row r="32" spans="2:9" ht="21" customHeight="1" x14ac:dyDescent="0.3">
      <c r="B32" s="2"/>
      <c r="C32" s="2"/>
      <c r="D32" s="2"/>
      <c r="E32" s="2"/>
      <c r="F32" s="2"/>
      <c r="G32" s="2"/>
      <c r="H32" s="2"/>
      <c r="I32" s="2"/>
    </row>
    <row r="33" spans="2:9" ht="21" customHeight="1" x14ac:dyDescent="0.3">
      <c r="B33" s="2"/>
      <c r="C33" s="2"/>
      <c r="D33" s="2"/>
      <c r="E33" s="2"/>
      <c r="F33" s="2"/>
      <c r="G33" s="2"/>
      <c r="H33" s="2"/>
      <c r="I33" s="2"/>
    </row>
    <row r="34" spans="2:9" ht="21" customHeight="1" x14ac:dyDescent="0.3">
      <c r="B34" s="2"/>
      <c r="C34" s="2"/>
      <c r="D34" s="2"/>
      <c r="E34" s="2"/>
      <c r="F34" s="2"/>
      <c r="G34" s="2"/>
      <c r="H34" s="2"/>
      <c r="I34" s="2"/>
    </row>
    <row r="35" spans="2:9" ht="21" customHeight="1" x14ac:dyDescent="0.3">
      <c r="B35" s="2"/>
      <c r="C35" s="2"/>
      <c r="D35" s="2"/>
      <c r="E35" s="2"/>
      <c r="F35" s="2"/>
      <c r="G35" s="2"/>
      <c r="H35" s="2"/>
      <c r="I35" s="2"/>
    </row>
    <row r="36" spans="2:9" ht="21" customHeight="1" x14ac:dyDescent="0.3">
      <c r="B36" s="2"/>
      <c r="C36" s="2"/>
      <c r="D36" s="2"/>
      <c r="E36" s="2"/>
      <c r="F36" s="2"/>
      <c r="G36" s="2"/>
      <c r="H36" s="2"/>
      <c r="I36" s="2"/>
    </row>
    <row r="37" spans="2:9" ht="21" customHeight="1" x14ac:dyDescent="0.3">
      <c r="B37" s="2"/>
      <c r="C37" s="2"/>
      <c r="D37" s="2"/>
      <c r="E37" s="2"/>
      <c r="F37" s="2"/>
      <c r="G37" s="2"/>
      <c r="H37" s="2"/>
      <c r="I37" s="2"/>
    </row>
    <row r="38" spans="2:9" ht="21" customHeight="1" x14ac:dyDescent="0.3">
      <c r="B38" s="2"/>
      <c r="C38" s="2"/>
      <c r="D38" s="2"/>
      <c r="E38" s="2"/>
      <c r="F38" s="2"/>
      <c r="G38" s="2"/>
      <c r="H38" s="2"/>
      <c r="I38" s="2"/>
    </row>
    <row r="39" spans="2:9" ht="21" customHeight="1" x14ac:dyDescent="0.3">
      <c r="B39" s="2"/>
      <c r="C39" s="2"/>
      <c r="D39" s="2"/>
      <c r="E39" s="2"/>
      <c r="F39" s="2"/>
      <c r="G39" s="2"/>
      <c r="H39" s="2"/>
      <c r="I39" s="2"/>
    </row>
    <row r="40" spans="2:9" ht="21" customHeight="1" x14ac:dyDescent="0.3">
      <c r="B40" s="2"/>
      <c r="C40" s="2"/>
      <c r="D40" s="2"/>
      <c r="E40" s="2"/>
      <c r="F40" s="2"/>
      <c r="G40" s="2"/>
      <c r="H40" s="2"/>
      <c r="I40" s="2"/>
    </row>
    <row r="41" spans="2:9" ht="21" customHeight="1" x14ac:dyDescent="0.3">
      <c r="B41" s="2"/>
      <c r="C41" s="2"/>
      <c r="D41" s="2"/>
      <c r="E41" s="2"/>
      <c r="F41" s="2"/>
      <c r="G41" s="2"/>
      <c r="H41" s="2"/>
      <c r="I41" s="2"/>
    </row>
    <row r="42" spans="2:9" ht="21" customHeight="1" x14ac:dyDescent="0.3">
      <c r="B42" s="2"/>
      <c r="C42" s="2"/>
      <c r="D42" s="2"/>
      <c r="E42" s="2"/>
      <c r="F42" s="2"/>
      <c r="G42" s="2"/>
      <c r="H42" s="2"/>
      <c r="I42" s="2"/>
    </row>
    <row r="43" spans="2:9" ht="21" customHeight="1" x14ac:dyDescent="0.3">
      <c r="B43" s="2"/>
      <c r="C43" s="2"/>
      <c r="D43" s="2"/>
      <c r="E43" s="2"/>
      <c r="F43" s="2"/>
      <c r="G43" s="2"/>
      <c r="H43" s="2"/>
      <c r="I43" s="2"/>
    </row>
    <row r="44" spans="2:9" ht="21" customHeight="1" x14ac:dyDescent="0.3">
      <c r="B44" s="2"/>
      <c r="C44" s="2"/>
      <c r="D44" s="2"/>
      <c r="E44" s="2"/>
      <c r="F44" s="2"/>
      <c r="G44" s="2"/>
      <c r="H44" s="2"/>
      <c r="I44" s="2"/>
    </row>
    <row r="45" spans="2:9" ht="21" customHeight="1" x14ac:dyDescent="0.3">
      <c r="B45" s="2"/>
      <c r="C45" s="2"/>
      <c r="D45" s="2"/>
      <c r="E45" s="2"/>
      <c r="F45" s="2"/>
      <c r="G45" s="2"/>
      <c r="H45" s="2"/>
      <c r="I45" s="2"/>
    </row>
    <row r="46" spans="2:9" ht="21" customHeight="1" x14ac:dyDescent="0.3">
      <c r="B46" s="2"/>
      <c r="C46" s="2"/>
      <c r="D46" s="2"/>
      <c r="E46" s="2"/>
      <c r="F46" s="2"/>
      <c r="G46" s="2"/>
      <c r="H46" s="2"/>
      <c r="I46" s="2"/>
    </row>
  </sheetData>
  <mergeCells count="3">
    <mergeCell ref="C4:D4"/>
    <mergeCell ref="E4:F4"/>
    <mergeCell ref="G4:H4"/>
  </mergeCell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2"/>
  <sheetViews>
    <sheetView zoomScale="90" zoomScaleNormal="90" workbookViewId="0"/>
  </sheetViews>
  <sheetFormatPr defaultRowHeight="14.4" x14ac:dyDescent="0.3"/>
  <cols>
    <col min="2" max="11" width="16.33203125" customWidth="1"/>
    <col min="12" max="12" width="10" customWidth="1"/>
    <col min="13" max="13" width="10.33203125" customWidth="1"/>
  </cols>
  <sheetData>
    <row r="2" spans="2:11" ht="21.75" customHeight="1" x14ac:dyDescent="0.3">
      <c r="B2" s="25" t="s">
        <v>95</v>
      </c>
      <c r="C2" s="24"/>
      <c r="D2" s="128"/>
      <c r="E2" s="24"/>
      <c r="F2" s="24"/>
      <c r="G2" s="25"/>
      <c r="H2" s="24"/>
      <c r="I2" s="24"/>
      <c r="J2" s="24"/>
      <c r="K2" s="24"/>
    </row>
    <row r="3" spans="2:11" ht="16.5" customHeight="1" thickBot="1" x14ac:dyDescent="0.35">
      <c r="G3" s="206" t="s">
        <v>0</v>
      </c>
    </row>
    <row r="4" spans="2:11" x14ac:dyDescent="0.3">
      <c r="B4" s="340" t="s">
        <v>7</v>
      </c>
      <c r="C4" s="348" t="s">
        <v>1</v>
      </c>
      <c r="D4" s="349"/>
      <c r="E4" s="350"/>
      <c r="F4" s="348" t="s">
        <v>2</v>
      </c>
      <c r="G4" s="349"/>
      <c r="H4" s="350"/>
      <c r="I4" s="349" t="s">
        <v>2</v>
      </c>
      <c r="J4" s="349"/>
      <c r="K4" s="350"/>
    </row>
    <row r="5" spans="2:11" ht="29.25" customHeight="1" thickBot="1" x14ac:dyDescent="0.35">
      <c r="B5" s="341"/>
      <c r="C5" s="351"/>
      <c r="D5" s="352"/>
      <c r="E5" s="353"/>
      <c r="F5" s="351" t="s">
        <v>3</v>
      </c>
      <c r="G5" s="352"/>
      <c r="H5" s="353"/>
      <c r="I5" s="352" t="s">
        <v>4</v>
      </c>
      <c r="J5" s="352"/>
      <c r="K5" s="353"/>
    </row>
    <row r="6" spans="2:11" ht="29.25" customHeight="1" thickBot="1" x14ac:dyDescent="0.35">
      <c r="B6" s="341"/>
      <c r="C6" s="289" t="s">
        <v>5</v>
      </c>
      <c r="D6" s="344" t="s">
        <v>6</v>
      </c>
      <c r="E6" s="345"/>
      <c r="F6" s="289" t="s">
        <v>5</v>
      </c>
      <c r="G6" s="344" t="s">
        <v>6</v>
      </c>
      <c r="H6" s="345"/>
      <c r="I6" s="288" t="s">
        <v>5</v>
      </c>
      <c r="J6" s="344" t="s">
        <v>6</v>
      </c>
      <c r="K6" s="345"/>
    </row>
    <row r="7" spans="2:11" x14ac:dyDescent="0.3">
      <c r="B7" s="341"/>
      <c r="C7" s="151" t="s">
        <v>8</v>
      </c>
      <c r="D7" s="287" t="s">
        <v>9</v>
      </c>
      <c r="E7" s="346" t="s">
        <v>10</v>
      </c>
      <c r="F7" s="151" t="s">
        <v>8</v>
      </c>
      <c r="G7" s="287" t="s">
        <v>9</v>
      </c>
      <c r="H7" s="346" t="s">
        <v>10</v>
      </c>
      <c r="I7" s="287" t="s">
        <v>8</v>
      </c>
      <c r="J7" s="287" t="s">
        <v>9</v>
      </c>
      <c r="K7" s="346" t="s">
        <v>10</v>
      </c>
    </row>
    <row r="8" spans="2:11" ht="15" customHeight="1" thickBot="1" x14ac:dyDescent="0.35">
      <c r="B8" s="342"/>
      <c r="C8" s="228"/>
      <c r="D8" s="286" t="s">
        <v>11</v>
      </c>
      <c r="E8" s="347"/>
      <c r="F8" s="228"/>
      <c r="G8" s="286" t="s">
        <v>11</v>
      </c>
      <c r="H8" s="347"/>
      <c r="I8" s="18"/>
      <c r="J8" s="286" t="s">
        <v>11</v>
      </c>
      <c r="K8" s="347"/>
    </row>
    <row r="9" spans="2:11" x14ac:dyDescent="0.3">
      <c r="B9" s="285">
        <v>2006</v>
      </c>
      <c r="C9" s="19">
        <v>48</v>
      </c>
      <c r="D9" s="8">
        <v>9039</v>
      </c>
      <c r="E9" s="12">
        <v>198588</v>
      </c>
      <c r="F9" s="156">
        <f>+Fig.1!F6*100</f>
        <v>48.449569775839805</v>
      </c>
      <c r="G9" s="8">
        <f>+Fig.1!E6/1000000</f>
        <v>8803.0404020000005</v>
      </c>
      <c r="H9" s="12">
        <v>183345</v>
      </c>
      <c r="I9" s="156">
        <f>+Fig.1!D6*100</f>
        <v>30.227427193415323</v>
      </c>
      <c r="J9" s="8">
        <f>+Fig.1!C6/1000000</f>
        <v>236.06812300000001</v>
      </c>
      <c r="K9" s="12">
        <v>15243</v>
      </c>
    </row>
    <row r="10" spans="2:11" x14ac:dyDescent="0.3">
      <c r="B10" s="21">
        <v>2007</v>
      </c>
      <c r="C10" s="19">
        <v>46</v>
      </c>
      <c r="D10" s="8">
        <v>8742</v>
      </c>
      <c r="E10" s="12">
        <v>161209</v>
      </c>
      <c r="F10" s="156">
        <f>+Fig.1!F7*100</f>
        <v>50.137843123627391</v>
      </c>
      <c r="G10" s="8">
        <f>+Fig.1!E7/1000000</f>
        <v>7442.7705180000003</v>
      </c>
      <c r="H10" s="12">
        <v>135983</v>
      </c>
      <c r="I10" s="156">
        <f>+Fig.1!D7*100</f>
        <v>22.068757843792426</v>
      </c>
      <c r="J10" s="8">
        <f>+Fig.1!C7/1000000</f>
        <v>1298.7645210000001</v>
      </c>
      <c r="K10" s="12">
        <v>25226</v>
      </c>
    </row>
    <row r="11" spans="2:11" x14ac:dyDescent="0.3">
      <c r="B11" s="21">
        <v>2008</v>
      </c>
      <c r="C11" s="19">
        <v>44.4</v>
      </c>
      <c r="D11" s="8">
        <v>6580</v>
      </c>
      <c r="E11" s="12">
        <v>123615</v>
      </c>
      <c r="F11" s="156">
        <f>+Fig.1!F8*100</f>
        <v>44.765824020096836</v>
      </c>
      <c r="G11" s="8">
        <f>+Fig.1!E8/1000000</f>
        <v>6225.4934730000004</v>
      </c>
      <c r="H11" s="12">
        <v>110509</v>
      </c>
      <c r="I11" s="156">
        <f>+Fig.1!D8*100</f>
        <v>37.444579549835645</v>
      </c>
      <c r="J11" s="8">
        <f>+Fig.1!C8/1000000</f>
        <v>354.965552</v>
      </c>
      <c r="K11" s="12">
        <v>13106</v>
      </c>
    </row>
    <row r="12" spans="2:11" x14ac:dyDescent="0.3">
      <c r="B12" s="21">
        <v>2009</v>
      </c>
      <c r="C12" s="19">
        <v>49.3</v>
      </c>
      <c r="D12" s="8">
        <v>6109</v>
      </c>
      <c r="E12" s="12">
        <v>133976</v>
      </c>
      <c r="F12" s="156">
        <f>+Fig.1!F9*100</f>
        <v>50.011913027749479</v>
      </c>
      <c r="G12" s="8">
        <f>+Fig.1!E9/1000000</f>
        <v>5892.6178529999997</v>
      </c>
      <c r="H12" s="12">
        <v>117707</v>
      </c>
      <c r="I12" s="156">
        <f>+Fig.1!D9*100</f>
        <v>28.905616049994265</v>
      </c>
      <c r="J12" s="8">
        <f>+Fig.1!C9/1000000</f>
        <v>216.283928</v>
      </c>
      <c r="K12" s="12">
        <v>16269</v>
      </c>
    </row>
    <row r="13" spans="2:11" x14ac:dyDescent="0.3">
      <c r="B13" s="21">
        <v>2010</v>
      </c>
      <c r="C13" s="19">
        <v>48.6</v>
      </c>
      <c r="D13" s="8">
        <v>6667</v>
      </c>
      <c r="E13" s="12">
        <v>128168</v>
      </c>
      <c r="F13" s="156">
        <f>+Fig.1!F10*100</f>
        <v>49.343478017336601</v>
      </c>
      <c r="G13" s="8">
        <f>+Fig.1!E10/1000000</f>
        <v>6454.2672060000004</v>
      </c>
      <c r="H13" s="12">
        <v>108591</v>
      </c>
      <c r="I13" s="156">
        <f>+Fig.1!D10*100</f>
        <v>26.715557148368845</v>
      </c>
      <c r="J13" s="8">
        <f>+Fig.1!C10/1000000</f>
        <v>212.60173399999999</v>
      </c>
      <c r="K13" s="12">
        <v>19577</v>
      </c>
    </row>
    <row r="14" spans="2:11" x14ac:dyDescent="0.3">
      <c r="B14" s="21">
        <v>2011</v>
      </c>
      <c r="C14" s="19">
        <v>45.4</v>
      </c>
      <c r="D14" s="8">
        <v>8718</v>
      </c>
      <c r="E14" s="12">
        <v>145538</v>
      </c>
      <c r="F14" s="156">
        <f>+Fig.1!F11*100</f>
        <v>46.130599814811603</v>
      </c>
      <c r="G14" s="8">
        <f>+Fig.1!E11/1000000</f>
        <v>8441.794414</v>
      </c>
      <c r="H14" s="12">
        <v>127922</v>
      </c>
      <c r="I14" s="156">
        <f>+Fig.1!D11*100</f>
        <v>23.314946852274566</v>
      </c>
      <c r="J14" s="8">
        <f>+Fig.1!C11/1000000</f>
        <v>276.18790100000001</v>
      </c>
      <c r="K14" s="12">
        <v>17616</v>
      </c>
    </row>
    <row r="15" spans="2:11" x14ac:dyDescent="0.3">
      <c r="B15" s="21">
        <v>2012</v>
      </c>
      <c r="C15" s="19">
        <v>49</v>
      </c>
      <c r="D15" s="8">
        <v>7472</v>
      </c>
      <c r="E15" s="12">
        <v>128653</v>
      </c>
      <c r="F15" s="156">
        <f>+Fig.1!F12*100</f>
        <v>52.967813481762526</v>
      </c>
      <c r="G15" s="8">
        <f>+Fig.1!E12/1000000</f>
        <v>6206.6839479999999</v>
      </c>
      <c r="H15" s="12">
        <v>102510</v>
      </c>
      <c r="I15" s="156">
        <f>+Fig.1!D12*100</f>
        <v>29.830151403232453</v>
      </c>
      <c r="J15" s="8">
        <f>+Fig.1!C12/1000000</f>
        <v>1265.786059</v>
      </c>
      <c r="K15" s="12">
        <v>26143</v>
      </c>
    </row>
    <row r="16" spans="2:11" x14ac:dyDescent="0.3">
      <c r="B16" s="21">
        <v>2013</v>
      </c>
      <c r="C16" s="19">
        <v>45.5</v>
      </c>
      <c r="D16" s="8">
        <v>7683</v>
      </c>
      <c r="E16" s="12">
        <v>112331</v>
      </c>
      <c r="F16" s="156">
        <f>+Fig.1!F13*100</f>
        <v>46.899052250971835</v>
      </c>
      <c r="G16" s="8">
        <f>+Fig.1!E13/1000000</f>
        <v>7228.959124</v>
      </c>
      <c r="H16" s="12">
        <v>96714</v>
      </c>
      <c r="I16" s="156">
        <f>+Fig.1!D13*100</f>
        <v>23.823038659070132</v>
      </c>
      <c r="J16" s="8">
        <f>+Fig.1!C13/1000000</f>
        <v>454.08416399999999</v>
      </c>
      <c r="K16" s="12">
        <v>15617</v>
      </c>
    </row>
    <row r="17" spans="2:12" x14ac:dyDescent="0.3">
      <c r="B17" s="21">
        <v>2014</v>
      </c>
      <c r="C17" s="19">
        <v>34</v>
      </c>
      <c r="D17" s="8">
        <v>13613</v>
      </c>
      <c r="E17" s="12">
        <v>287685</v>
      </c>
      <c r="F17" s="156">
        <f>+Fig.1!F14*100</f>
        <v>39.038161830029864</v>
      </c>
      <c r="G17" s="8">
        <f>+Fig.1!E14/1000000</f>
        <v>9462.8460899999991</v>
      </c>
      <c r="H17" s="12">
        <v>241056</v>
      </c>
      <c r="I17" s="156">
        <f>+Fig.1!D14*100</f>
        <v>22.431414198193632</v>
      </c>
      <c r="J17" s="8">
        <f>+Fig.1!C14/1000000</f>
        <v>4149.6781170000004</v>
      </c>
      <c r="K17" s="12">
        <v>46629</v>
      </c>
    </row>
    <row r="18" spans="2:12" x14ac:dyDescent="0.3">
      <c r="B18" s="21">
        <v>2015</v>
      </c>
      <c r="C18" s="19">
        <v>35.4</v>
      </c>
      <c r="D18" s="8">
        <v>13258</v>
      </c>
      <c r="E18" s="12">
        <v>257965</v>
      </c>
      <c r="F18" s="156">
        <f>+Fig.1!F15*100</f>
        <v>44.931458708753979</v>
      </c>
      <c r="G18" s="8">
        <f>+Fig.1!E15/1000000</f>
        <v>8157.3726429999997</v>
      </c>
      <c r="H18" s="12">
        <v>180898</v>
      </c>
      <c r="I18" s="156">
        <f>+Fig.1!D15*100</f>
        <v>20.274932290179269</v>
      </c>
      <c r="J18" s="8">
        <f>+Fig.1!C15/1000000</f>
        <v>5100.7810179999997</v>
      </c>
      <c r="K18" s="12">
        <v>77067</v>
      </c>
    </row>
    <row r="19" spans="2:12" x14ac:dyDescent="0.3">
      <c r="B19" s="149">
        <v>2016</v>
      </c>
      <c r="C19" s="19">
        <v>34.5</v>
      </c>
      <c r="D19" s="8">
        <v>16712</v>
      </c>
      <c r="E19" s="12">
        <v>278584</v>
      </c>
      <c r="F19" s="156">
        <f>+Fig.1!F16*100</f>
        <v>43.523465800981924</v>
      </c>
      <c r="G19" s="8">
        <f>+Fig.1!E16/1000000</f>
        <v>9154.9688480000004</v>
      </c>
      <c r="H19" s="12">
        <v>99925</v>
      </c>
      <c r="I19" s="156">
        <f>+Fig.1!D16*100</f>
        <v>23.478547675193198</v>
      </c>
      <c r="J19" s="8">
        <f>+Fig.1!C16/1000000</f>
        <v>7557.2581229999996</v>
      </c>
      <c r="K19" s="12">
        <v>178659</v>
      </c>
    </row>
    <row r="20" spans="2:12" x14ac:dyDescent="0.3">
      <c r="B20" s="211">
        <v>2017</v>
      </c>
      <c r="C20" s="19">
        <v>30.434769511002102</v>
      </c>
      <c r="D20" s="8">
        <v>43359.732334</v>
      </c>
      <c r="E20" s="12">
        <v>370741</v>
      </c>
      <c r="F20" s="156">
        <v>44.271322435544725</v>
      </c>
      <c r="G20" s="8">
        <v>10348.998626000001</v>
      </c>
      <c r="H20" s="12">
        <v>110205</v>
      </c>
      <c r="I20" s="156">
        <v>26.096954166716973</v>
      </c>
      <c r="J20" s="8">
        <v>33010.733708</v>
      </c>
      <c r="K20" s="12">
        <v>260536</v>
      </c>
    </row>
    <row r="21" spans="2:12" x14ac:dyDescent="0.3">
      <c r="B21" s="267">
        <v>2018</v>
      </c>
      <c r="C21" s="19">
        <v>32.574297776492521</v>
      </c>
      <c r="D21" s="8">
        <v>78017.002854000006</v>
      </c>
      <c r="E21" s="12">
        <v>441621</v>
      </c>
      <c r="F21" s="156">
        <v>45.851203507695544</v>
      </c>
      <c r="G21" s="8">
        <v>10794.203636</v>
      </c>
      <c r="H21" s="12">
        <v>92919</v>
      </c>
      <c r="I21" s="156">
        <v>30.44237786560301</v>
      </c>
      <c r="J21" s="8">
        <v>67222.799218</v>
      </c>
      <c r="K21" s="12">
        <v>348702</v>
      </c>
    </row>
    <row r="22" spans="2:12" x14ac:dyDescent="0.3">
      <c r="B22" s="306">
        <v>2019</v>
      </c>
      <c r="C22" s="19">
        <v>30.973490912953771</v>
      </c>
      <c r="D22" s="8">
        <v>34123.342589</v>
      </c>
      <c r="E22" s="12">
        <v>281630</v>
      </c>
      <c r="F22" s="156">
        <v>43.892310760357027</v>
      </c>
      <c r="G22" s="8">
        <v>6848.6462570000003</v>
      </c>
      <c r="H22" s="12">
        <v>62203</v>
      </c>
      <c r="I22" s="156">
        <v>27.729589455140996</v>
      </c>
      <c r="J22" s="8">
        <v>27274.696332</v>
      </c>
      <c r="K22" s="12">
        <v>219427</v>
      </c>
    </row>
    <row r="23" spans="2:12" x14ac:dyDescent="0.3">
      <c r="B23" s="323">
        <v>2020</v>
      </c>
      <c r="C23" s="19">
        <v>35.526206433071287</v>
      </c>
      <c r="D23" s="8">
        <v>25022.346218999999</v>
      </c>
      <c r="E23" s="12">
        <v>212617</v>
      </c>
      <c r="F23" s="156">
        <v>44.923026039966821</v>
      </c>
      <c r="G23" s="8">
        <v>5408.4104269999998</v>
      </c>
      <c r="H23" s="12">
        <v>67176</v>
      </c>
      <c r="I23" s="156">
        <v>32.935096842343391</v>
      </c>
      <c r="J23" s="8">
        <v>19613.935792</v>
      </c>
      <c r="K23" s="12">
        <v>145441</v>
      </c>
      <c r="L23" s="199"/>
    </row>
    <row r="24" spans="2:12" x14ac:dyDescent="0.3">
      <c r="B24" s="329">
        <v>2021</v>
      </c>
      <c r="C24" s="19">
        <v>32.378061277026525</v>
      </c>
      <c r="D24" s="8">
        <v>17483.638744</v>
      </c>
      <c r="E24" s="12">
        <v>206963</v>
      </c>
      <c r="F24" s="156">
        <f>+Fig.1!F21*100</f>
        <v>44.472595816862423</v>
      </c>
      <c r="G24" s="8">
        <f>+Fig.1!E21/1000000</f>
        <v>3919.0442899999998</v>
      </c>
      <c r="H24" s="12">
        <v>59139</v>
      </c>
      <c r="I24" s="156">
        <f>+Fig.1!D21*100</f>
        <v>28.883742542375941</v>
      </c>
      <c r="J24" s="8">
        <f>+Fig.1!C21/1000000</f>
        <v>13564.594454</v>
      </c>
      <c r="K24" s="12">
        <v>147824</v>
      </c>
      <c r="L24" s="199"/>
    </row>
    <row r="25" spans="2:12" x14ac:dyDescent="0.3">
      <c r="B25" s="331">
        <v>2022</v>
      </c>
      <c r="C25" s="19">
        <v>34.448236886382524</v>
      </c>
      <c r="D25" s="8">
        <v>22417.020217000001</v>
      </c>
      <c r="E25" s="12">
        <v>141049</v>
      </c>
      <c r="F25" s="156">
        <v>46.919778250905239</v>
      </c>
      <c r="G25" s="8">
        <v>4158.4285179999997</v>
      </c>
      <c r="H25" s="12">
        <v>34476</v>
      </c>
      <c r="I25" s="156">
        <v>31.60781994028871</v>
      </c>
      <c r="J25" s="8">
        <v>18258.591699000001</v>
      </c>
      <c r="K25" s="12">
        <v>106573</v>
      </c>
      <c r="L25" s="199"/>
    </row>
    <row r="26" spans="2:12" ht="15" thickBot="1" x14ac:dyDescent="0.35">
      <c r="B26" s="149">
        <v>2023</v>
      </c>
      <c r="C26" s="19">
        <v>36.334446875906465</v>
      </c>
      <c r="D26" s="8">
        <v>8851.0325769999999</v>
      </c>
      <c r="E26" s="12">
        <v>108937</v>
      </c>
      <c r="F26" s="156">
        <f>+Fig.1!F23*100</f>
        <v>45.22778663887221</v>
      </c>
      <c r="G26" s="8">
        <f>+Fig.1!E23/1000000</f>
        <v>3531.1752969999998</v>
      </c>
      <c r="H26" s="12">
        <v>44178</v>
      </c>
      <c r="I26" s="156">
        <f>+Fig.1!D23*100</f>
        <v>30.431291955402195</v>
      </c>
      <c r="J26" s="8">
        <f>+Fig.1!C23/1000000</f>
        <v>5319.8572800000002</v>
      </c>
      <c r="K26" s="12">
        <v>64759</v>
      </c>
      <c r="L26" s="199"/>
    </row>
    <row r="27" spans="2:12" ht="15" thickBot="1" x14ac:dyDescent="0.35">
      <c r="B27" s="15" t="s">
        <v>12</v>
      </c>
      <c r="C27" s="16"/>
      <c r="D27" s="17">
        <f>+SUM(D9:D26)</f>
        <v>333867.11553399998</v>
      </c>
      <c r="E27" s="125">
        <f>+SUM(E9:E26)</f>
        <v>3719870</v>
      </c>
      <c r="F27" s="153"/>
      <c r="G27" s="17">
        <v>128479.72156999999</v>
      </c>
      <c r="H27" s="125">
        <v>1975456</v>
      </c>
      <c r="I27" s="16"/>
      <c r="J27" s="17">
        <v>205387.66772300002</v>
      </c>
      <c r="K27" s="125">
        <v>1744414</v>
      </c>
    </row>
    <row r="28" spans="2:12" ht="15" thickBot="1" x14ac:dyDescent="0.35">
      <c r="B28" s="13" t="s">
        <v>13</v>
      </c>
      <c r="C28" s="154">
        <f>+Fig.1!H24*100</f>
        <v>35.462817424635872</v>
      </c>
      <c r="D28" s="14">
        <f>+AVERAGE(D9:D26)</f>
        <v>18548.173085222221</v>
      </c>
      <c r="E28" s="126">
        <f>+AVERAGE(E9:E26)</f>
        <v>206659.44444444444</v>
      </c>
      <c r="F28" s="155">
        <v>45.990931049689884</v>
      </c>
      <c r="G28" s="14">
        <v>7137.7623094444443</v>
      </c>
      <c r="H28" s="126">
        <v>109747.55555555556</v>
      </c>
      <c r="I28" s="155">
        <v>28.876983317845472</v>
      </c>
      <c r="J28" s="14">
        <v>11410.425984611113</v>
      </c>
      <c r="K28" s="126">
        <v>96911.888888888891</v>
      </c>
    </row>
    <row r="29" spans="2:12" x14ac:dyDescent="0.3">
      <c r="B29" s="343" t="s">
        <v>52</v>
      </c>
      <c r="C29" s="343"/>
      <c r="D29" s="343"/>
      <c r="E29" s="343"/>
      <c r="F29" s="343"/>
      <c r="G29" s="343"/>
      <c r="H29" s="343"/>
      <c r="I29" s="343"/>
      <c r="J29" s="343"/>
      <c r="K29" s="343"/>
    </row>
    <row r="30" spans="2:12" ht="15.6" x14ac:dyDescent="0.3">
      <c r="B30" s="6"/>
      <c r="D30" s="169"/>
      <c r="F30" s="257"/>
      <c r="G30" s="258"/>
      <c r="H30" s="259"/>
      <c r="J30" s="258"/>
    </row>
    <row r="31" spans="2:12" x14ac:dyDescent="0.3">
      <c r="D31" s="321"/>
      <c r="F31" s="257"/>
      <c r="G31" s="258"/>
      <c r="H31" s="259"/>
      <c r="I31" s="118"/>
      <c r="J31" s="258"/>
    </row>
    <row r="32" spans="2:12" x14ac:dyDescent="0.3">
      <c r="D32" s="321"/>
      <c r="F32" s="257"/>
      <c r="G32" s="258"/>
      <c r="H32" s="259"/>
      <c r="I32" s="118"/>
      <c r="J32" s="258"/>
    </row>
    <row r="33" spans="9:9" x14ac:dyDescent="0.3">
      <c r="I33" s="118"/>
    </row>
    <row r="34" spans="9:9" x14ac:dyDescent="0.3">
      <c r="I34" s="118"/>
    </row>
    <row r="35" spans="9:9" x14ac:dyDescent="0.3">
      <c r="I35" s="118"/>
    </row>
    <row r="36" spans="9:9" ht="16.5" customHeight="1" x14ac:dyDescent="0.3">
      <c r="I36" s="118"/>
    </row>
    <row r="37" spans="9:9" ht="15.75" customHeight="1" x14ac:dyDescent="0.3">
      <c r="I37" s="118"/>
    </row>
    <row r="38" spans="9:9" x14ac:dyDescent="0.3">
      <c r="I38" s="118"/>
    </row>
    <row r="39" spans="9:9" x14ac:dyDescent="0.3">
      <c r="I39" s="118"/>
    </row>
    <row r="40" spans="9:9" x14ac:dyDescent="0.3">
      <c r="I40" s="118"/>
    </row>
    <row r="41" spans="9:9" x14ac:dyDescent="0.3">
      <c r="I41" s="118"/>
    </row>
    <row r="42" spans="9:9" x14ac:dyDescent="0.3">
      <c r="I42" s="118"/>
    </row>
  </sheetData>
  <mergeCells count="13">
    <mergeCell ref="B4:B8"/>
    <mergeCell ref="B29:K29"/>
    <mergeCell ref="D6:E6"/>
    <mergeCell ref="G6:H6"/>
    <mergeCell ref="J6:K6"/>
    <mergeCell ref="E7:E8"/>
    <mergeCell ref="H7:H8"/>
    <mergeCell ref="K7:K8"/>
    <mergeCell ref="C4:E5"/>
    <mergeCell ref="F4:H4"/>
    <mergeCell ref="I4:K4"/>
    <mergeCell ref="F5:H5"/>
    <mergeCell ref="I5:K5"/>
  </mergeCell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1"/>
  <sheetViews>
    <sheetView zoomScale="90" zoomScaleNormal="90" workbookViewId="0"/>
  </sheetViews>
  <sheetFormatPr defaultRowHeight="14.4" x14ac:dyDescent="0.3"/>
  <cols>
    <col min="2" max="7" width="16.44140625" customWidth="1"/>
    <col min="9" max="9" width="12.6640625" bestFit="1" customWidth="1"/>
  </cols>
  <sheetData>
    <row r="2" spans="2:14" ht="31.5" customHeight="1" x14ac:dyDescent="0.3">
      <c r="B2" s="358" t="s">
        <v>124</v>
      </c>
      <c r="C2" s="358"/>
      <c r="D2" s="358"/>
      <c r="E2" s="358"/>
      <c r="F2" s="358"/>
      <c r="G2" s="358"/>
    </row>
    <row r="3" spans="2:14" ht="23.25" customHeight="1" thickBot="1" x14ac:dyDescent="0.35">
      <c r="B3" s="144" t="s">
        <v>125</v>
      </c>
      <c r="C3" s="144"/>
      <c r="D3" s="36"/>
      <c r="E3" s="36"/>
      <c r="F3" s="36"/>
      <c r="G3" s="36"/>
    </row>
    <row r="4" spans="2:14" ht="23.25" customHeight="1" thickBot="1" x14ac:dyDescent="0.35">
      <c r="B4" s="269"/>
      <c r="C4" s="265"/>
      <c r="D4" s="349" t="s">
        <v>22</v>
      </c>
      <c r="E4" s="350"/>
      <c r="F4" s="349" t="s">
        <v>23</v>
      </c>
      <c r="G4" s="350"/>
      <c r="I4" s="148"/>
      <c r="J4" s="148"/>
      <c r="K4" s="148"/>
      <c r="L4" s="148"/>
      <c r="M4" s="148"/>
      <c r="N4" s="148"/>
    </row>
    <row r="5" spans="2:14" ht="23.25" customHeight="1" x14ac:dyDescent="0.3">
      <c r="B5" s="340" t="s">
        <v>7</v>
      </c>
      <c r="C5" s="340" t="s">
        <v>126</v>
      </c>
      <c r="D5" s="263" t="s">
        <v>9</v>
      </c>
      <c r="E5" s="262" t="s">
        <v>5</v>
      </c>
      <c r="F5" s="263" t="s">
        <v>9</v>
      </c>
      <c r="G5" s="262" t="s">
        <v>5</v>
      </c>
      <c r="I5" s="148"/>
      <c r="J5" s="148"/>
      <c r="K5" s="148"/>
      <c r="L5" s="148"/>
      <c r="M5" s="148"/>
      <c r="N5" s="148"/>
    </row>
    <row r="6" spans="2:14" ht="16.5" customHeight="1" thickBot="1" x14ac:dyDescent="0.35">
      <c r="B6" s="342"/>
      <c r="C6" s="342"/>
      <c r="D6" s="264" t="s">
        <v>11</v>
      </c>
      <c r="E6" s="261" t="s">
        <v>127</v>
      </c>
      <c r="F6" s="260" t="s">
        <v>11</v>
      </c>
      <c r="G6" s="261" t="s">
        <v>127</v>
      </c>
      <c r="I6" s="148"/>
      <c r="J6" s="148"/>
      <c r="K6" s="148"/>
      <c r="L6" s="148"/>
      <c r="M6" s="148"/>
      <c r="N6" s="148"/>
    </row>
    <row r="7" spans="2:14" ht="17.25" customHeight="1" x14ac:dyDescent="0.3">
      <c r="B7" s="354">
        <v>2023</v>
      </c>
      <c r="C7" s="328" t="s">
        <v>128</v>
      </c>
      <c r="D7" s="270">
        <v>433.61219699999998</v>
      </c>
      <c r="E7" s="271">
        <v>65.050445570060305</v>
      </c>
      <c r="F7" s="270">
        <v>430.92832800000002</v>
      </c>
      <c r="G7" s="271">
        <v>51.193767244801379</v>
      </c>
      <c r="H7" s="169"/>
      <c r="I7" s="272"/>
      <c r="J7" s="148"/>
      <c r="K7" s="148"/>
      <c r="L7" s="148"/>
      <c r="M7" s="148"/>
      <c r="N7" s="148"/>
    </row>
    <row r="8" spans="2:14" ht="17.25" customHeight="1" x14ac:dyDescent="0.3">
      <c r="B8" s="355"/>
      <c r="C8" s="329" t="s">
        <v>129</v>
      </c>
      <c r="D8" s="9">
        <v>418.7527</v>
      </c>
      <c r="E8" s="273">
        <v>59.824302537435123</v>
      </c>
      <c r="F8" s="9">
        <v>277.03060900000003</v>
      </c>
      <c r="G8" s="273">
        <v>42.03044834282472</v>
      </c>
      <c r="H8" s="169"/>
      <c r="I8" s="272"/>
      <c r="J8" s="148"/>
      <c r="K8" s="148"/>
      <c r="L8" s="148"/>
      <c r="M8" s="148"/>
      <c r="N8" s="148"/>
    </row>
    <row r="9" spans="2:14" ht="17.25" customHeight="1" x14ac:dyDescent="0.3">
      <c r="B9" s="355"/>
      <c r="C9" s="329" t="s">
        <v>130</v>
      </c>
      <c r="D9" s="9">
        <v>1353.269123</v>
      </c>
      <c r="E9" s="273">
        <v>42.195802144947478</v>
      </c>
      <c r="F9" s="9">
        <v>617.58234000000004</v>
      </c>
      <c r="G9" s="273">
        <v>25.328034311649184</v>
      </c>
      <c r="H9" s="170"/>
      <c r="I9" s="274"/>
      <c r="J9" s="148"/>
      <c r="K9" s="148"/>
      <c r="L9" s="148"/>
      <c r="M9" s="148"/>
      <c r="N9" s="148"/>
    </row>
    <row r="10" spans="2:14" ht="17.25" customHeight="1" thickBot="1" x14ac:dyDescent="0.35">
      <c r="B10" s="356"/>
      <c r="C10" s="103" t="s">
        <v>12</v>
      </c>
      <c r="D10" s="275">
        <v>2205.63402</v>
      </c>
      <c r="E10" s="276">
        <v>50.035740288230343</v>
      </c>
      <c r="F10" s="275">
        <v>1325.541277</v>
      </c>
      <c r="G10" s="276">
        <v>37.227593570869956</v>
      </c>
      <c r="H10" s="170"/>
      <c r="I10" s="272"/>
      <c r="J10" s="148"/>
      <c r="K10" s="148"/>
      <c r="L10" s="148"/>
      <c r="M10" s="148"/>
      <c r="N10" s="148"/>
    </row>
    <row r="11" spans="2:14" ht="17.25" customHeight="1" x14ac:dyDescent="0.3">
      <c r="B11" s="354">
        <v>2022</v>
      </c>
      <c r="C11" s="330" t="s">
        <v>128</v>
      </c>
      <c r="D11" s="270">
        <v>459.30192099999999</v>
      </c>
      <c r="E11" s="271">
        <v>67.39484335950182</v>
      </c>
      <c r="F11" s="270">
        <v>426.565224</v>
      </c>
      <c r="G11" s="271">
        <v>54.52296118105243</v>
      </c>
      <c r="H11" s="170"/>
      <c r="I11" s="272"/>
      <c r="J11" s="148"/>
      <c r="K11" s="148"/>
      <c r="L11" s="148"/>
      <c r="M11" s="148"/>
      <c r="N11" s="148"/>
    </row>
    <row r="12" spans="2:14" ht="17.25" customHeight="1" x14ac:dyDescent="0.3">
      <c r="B12" s="355"/>
      <c r="C12" s="331" t="s">
        <v>129</v>
      </c>
      <c r="D12" s="9">
        <v>652.85427000000004</v>
      </c>
      <c r="E12" s="273">
        <v>55.255425138055656</v>
      </c>
      <c r="F12" s="9">
        <v>324.65480300000002</v>
      </c>
      <c r="G12" s="273">
        <v>43.109773490033952</v>
      </c>
      <c r="H12" s="170"/>
      <c r="I12" s="272"/>
      <c r="J12" s="148"/>
      <c r="K12" s="148"/>
      <c r="L12" s="148"/>
      <c r="M12" s="148"/>
      <c r="N12" s="148"/>
    </row>
    <row r="13" spans="2:14" ht="17.25" customHeight="1" x14ac:dyDescent="0.3">
      <c r="B13" s="355"/>
      <c r="C13" s="331" t="s">
        <v>130</v>
      </c>
      <c r="D13" s="9">
        <v>1497.1444260000001</v>
      </c>
      <c r="E13" s="273">
        <v>42.569358064067423</v>
      </c>
      <c r="F13" s="9">
        <v>797.90787399999999</v>
      </c>
      <c r="G13" s="273">
        <v>33.961754538476455</v>
      </c>
      <c r="H13" s="170"/>
      <c r="I13" s="272"/>
      <c r="J13" s="148"/>
      <c r="K13" s="148"/>
      <c r="L13" s="148"/>
      <c r="M13" s="148"/>
      <c r="N13" s="148"/>
    </row>
    <row r="14" spans="2:14" ht="17.25" customHeight="1" thickBot="1" x14ac:dyDescent="0.35">
      <c r="B14" s="356"/>
      <c r="C14" s="103" t="s">
        <v>12</v>
      </c>
      <c r="D14" s="275">
        <v>2609.3006169999999</v>
      </c>
      <c r="E14" s="276">
        <v>50.113351276831693</v>
      </c>
      <c r="F14" s="275">
        <v>1549.1279010000001</v>
      </c>
      <c r="G14" s="276">
        <v>41.540627787211946</v>
      </c>
      <c r="H14" s="170"/>
      <c r="I14" s="272"/>
      <c r="J14" s="148"/>
      <c r="K14" s="148"/>
      <c r="L14" s="148"/>
      <c r="M14" s="148"/>
      <c r="N14" s="148"/>
    </row>
    <row r="15" spans="2:14" ht="17.25" customHeight="1" x14ac:dyDescent="0.3">
      <c r="B15" s="355">
        <v>2021</v>
      </c>
      <c r="C15" s="329" t="s">
        <v>128</v>
      </c>
      <c r="D15" s="9">
        <v>538.71854900000005</v>
      </c>
      <c r="E15" s="273">
        <v>64.828970685749326</v>
      </c>
      <c r="F15" s="9">
        <v>412.63548500000002</v>
      </c>
      <c r="G15" s="273">
        <v>40.032816586844994</v>
      </c>
      <c r="H15" s="169"/>
      <c r="I15" s="272"/>
      <c r="J15" s="148"/>
      <c r="K15" s="148"/>
      <c r="L15" s="148"/>
      <c r="M15" s="148"/>
      <c r="N15" s="148"/>
    </row>
    <row r="16" spans="2:14" ht="17.25" customHeight="1" x14ac:dyDescent="0.3">
      <c r="B16" s="355"/>
      <c r="C16" s="329" t="s">
        <v>129</v>
      </c>
      <c r="D16" s="9">
        <v>630.19521499999996</v>
      </c>
      <c r="E16" s="273">
        <v>57.74844220228993</v>
      </c>
      <c r="F16" s="9">
        <v>302.14174700000001</v>
      </c>
      <c r="G16" s="273">
        <v>41.174515210309011</v>
      </c>
      <c r="H16" s="169"/>
      <c r="I16" s="272"/>
      <c r="J16" s="148"/>
      <c r="K16" s="148"/>
      <c r="L16" s="148"/>
      <c r="M16" s="148"/>
      <c r="N16" s="148"/>
    </row>
    <row r="17" spans="2:14" ht="17.25" customHeight="1" x14ac:dyDescent="0.3">
      <c r="B17" s="355"/>
      <c r="C17" s="329" t="s">
        <v>130</v>
      </c>
      <c r="D17" s="9">
        <v>1308.078027</v>
      </c>
      <c r="E17" s="273">
        <v>40.68663211622124</v>
      </c>
      <c r="F17" s="9">
        <v>727.27526699999999</v>
      </c>
      <c r="G17" s="273">
        <v>28.588792388237767</v>
      </c>
      <c r="H17" s="170"/>
      <c r="I17" s="272"/>
      <c r="J17" s="148"/>
      <c r="K17" s="148"/>
      <c r="L17" s="148"/>
      <c r="M17" s="148"/>
      <c r="N17" s="148"/>
    </row>
    <row r="18" spans="2:14" ht="17.25" customHeight="1" thickBot="1" x14ac:dyDescent="0.35">
      <c r="B18" s="355"/>
      <c r="C18" s="277" t="s">
        <v>12</v>
      </c>
      <c r="D18" s="278">
        <v>2476.9917909999999</v>
      </c>
      <c r="E18" s="279">
        <v>50.278184565222631</v>
      </c>
      <c r="F18" s="278">
        <v>1442.0524989999999</v>
      </c>
      <c r="G18" s="279">
        <v>34.500423734651406</v>
      </c>
      <c r="H18" s="169"/>
      <c r="I18" s="272"/>
      <c r="J18" s="148"/>
      <c r="K18" s="148"/>
      <c r="L18" s="148"/>
      <c r="M18" s="148"/>
      <c r="N18" s="148"/>
    </row>
    <row r="19" spans="2:14" ht="17.25" customHeight="1" x14ac:dyDescent="0.3">
      <c r="B19" s="354">
        <v>2020</v>
      </c>
      <c r="C19" s="322" t="s">
        <v>128</v>
      </c>
      <c r="D19" s="270">
        <v>740.56145100000003</v>
      </c>
      <c r="E19" s="271">
        <v>64.005398010247276</v>
      </c>
      <c r="F19" s="270">
        <v>473.19410800000003</v>
      </c>
      <c r="G19" s="271">
        <v>50.184510453382856</v>
      </c>
      <c r="H19" s="169"/>
      <c r="I19" s="272"/>
      <c r="J19" s="148"/>
      <c r="K19" s="148"/>
      <c r="L19" s="148"/>
      <c r="M19" s="148"/>
      <c r="N19" s="148"/>
    </row>
    <row r="20" spans="2:14" ht="17.25" customHeight="1" x14ac:dyDescent="0.3">
      <c r="B20" s="355"/>
      <c r="C20" s="323" t="s">
        <v>129</v>
      </c>
      <c r="D20" s="9">
        <v>894.52053000000001</v>
      </c>
      <c r="E20" s="273">
        <v>51.829292455411277</v>
      </c>
      <c r="F20" s="9">
        <v>442.33411899999999</v>
      </c>
      <c r="G20" s="273">
        <v>46.226358065236681</v>
      </c>
      <c r="H20" s="169"/>
      <c r="I20" s="272"/>
      <c r="J20" s="148"/>
      <c r="K20" s="148"/>
      <c r="L20" s="148"/>
      <c r="M20" s="148"/>
      <c r="N20" s="148"/>
    </row>
    <row r="21" spans="2:14" ht="17.25" customHeight="1" x14ac:dyDescent="0.3">
      <c r="B21" s="355"/>
      <c r="C21" s="323" t="s">
        <v>130</v>
      </c>
      <c r="D21" s="9">
        <v>1937.1772109999999</v>
      </c>
      <c r="E21" s="273">
        <v>40.96733287531827</v>
      </c>
      <c r="F21" s="9">
        <v>920.62300800000003</v>
      </c>
      <c r="G21" s="273">
        <v>27.855454376847916</v>
      </c>
      <c r="H21" s="169"/>
      <c r="I21" s="272"/>
      <c r="J21" s="148"/>
      <c r="K21" s="148"/>
      <c r="L21" s="148"/>
      <c r="M21" s="148"/>
      <c r="N21" s="148"/>
    </row>
    <row r="22" spans="2:14" ht="17.25" customHeight="1" thickBot="1" x14ac:dyDescent="0.35">
      <c r="B22" s="355"/>
      <c r="C22" s="277" t="s">
        <v>12</v>
      </c>
      <c r="D22" s="278">
        <v>3572.259192</v>
      </c>
      <c r="E22" s="279">
        <v>48.463247182137273</v>
      </c>
      <c r="F22" s="278">
        <v>1836.151235</v>
      </c>
      <c r="G22" s="279">
        <v>38.035473818904023</v>
      </c>
      <c r="H22" s="169"/>
      <c r="I22" s="272"/>
      <c r="J22" s="148"/>
      <c r="K22" s="148"/>
      <c r="L22" s="148"/>
      <c r="M22" s="148"/>
      <c r="N22" s="148"/>
    </row>
    <row r="23" spans="2:14" ht="17.25" customHeight="1" x14ac:dyDescent="0.3">
      <c r="B23" s="354">
        <v>2019</v>
      </c>
      <c r="C23" s="305" t="s">
        <v>128</v>
      </c>
      <c r="D23" s="270">
        <v>995.79018499999995</v>
      </c>
      <c r="E23" s="271">
        <v>61.181082739834395</v>
      </c>
      <c r="F23" s="270">
        <v>647.59121400000004</v>
      </c>
      <c r="G23" s="271">
        <v>46.635477515913301</v>
      </c>
      <c r="H23" s="169"/>
      <c r="I23" s="272"/>
      <c r="J23" s="148"/>
      <c r="K23" s="148"/>
      <c r="L23" s="148"/>
      <c r="M23" s="148"/>
      <c r="N23" s="148"/>
    </row>
    <row r="24" spans="2:14" ht="17.25" customHeight="1" x14ac:dyDescent="0.3">
      <c r="B24" s="355"/>
      <c r="C24" s="306" t="s">
        <v>129</v>
      </c>
      <c r="D24" s="9">
        <v>1505.723909</v>
      </c>
      <c r="E24" s="273">
        <v>52.583679734874956</v>
      </c>
      <c r="F24" s="9">
        <v>512.08196399999997</v>
      </c>
      <c r="G24" s="273">
        <v>33.329273045828266</v>
      </c>
      <c r="H24" s="169"/>
      <c r="I24" s="272"/>
      <c r="J24" s="148"/>
      <c r="K24" s="148"/>
      <c r="L24" s="148"/>
      <c r="M24" s="148"/>
      <c r="N24" s="148"/>
    </row>
    <row r="25" spans="2:14" ht="17.25" customHeight="1" x14ac:dyDescent="0.3">
      <c r="B25" s="355"/>
      <c r="C25" s="306" t="s">
        <v>130</v>
      </c>
      <c r="D25" s="9">
        <v>2173.903816</v>
      </c>
      <c r="E25" s="273">
        <v>38.825541166445056</v>
      </c>
      <c r="F25" s="9">
        <v>1013.555169</v>
      </c>
      <c r="G25" s="273">
        <v>28.446253328712491</v>
      </c>
      <c r="H25" s="169"/>
      <c r="I25" s="274"/>
      <c r="J25" s="148"/>
      <c r="K25" s="148"/>
      <c r="L25" s="148"/>
      <c r="M25" s="148"/>
      <c r="N25" s="148"/>
    </row>
    <row r="26" spans="2:14" ht="17.25" customHeight="1" thickBot="1" x14ac:dyDescent="0.35">
      <c r="B26" s="355"/>
      <c r="C26" s="277" t="s">
        <v>12</v>
      </c>
      <c r="D26" s="278">
        <v>4675.4179100000001</v>
      </c>
      <c r="E26" s="279">
        <v>48.017743423496448</v>
      </c>
      <c r="F26" s="278">
        <v>2173.2283470000002</v>
      </c>
      <c r="G26" s="279">
        <v>35.016979373129814</v>
      </c>
      <c r="H26" s="169"/>
      <c r="I26" s="272"/>
      <c r="J26" s="148"/>
      <c r="K26" s="148"/>
      <c r="L26" s="148"/>
      <c r="M26" s="148"/>
      <c r="N26" s="148"/>
    </row>
    <row r="27" spans="2:14" ht="17.25" customHeight="1" x14ac:dyDescent="0.3">
      <c r="B27" s="354">
        <v>2018</v>
      </c>
      <c r="C27" s="266" t="s">
        <v>128</v>
      </c>
      <c r="D27" s="270">
        <v>1625</v>
      </c>
      <c r="E27" s="271">
        <v>63.5</v>
      </c>
      <c r="F27" s="270">
        <v>1071</v>
      </c>
      <c r="G27" s="271">
        <v>44.8</v>
      </c>
      <c r="H27" s="169"/>
      <c r="I27" s="272"/>
      <c r="J27" s="148"/>
      <c r="K27" s="148"/>
      <c r="L27" s="148"/>
      <c r="M27" s="148"/>
      <c r="N27" s="148"/>
    </row>
    <row r="28" spans="2:14" ht="17.25" customHeight="1" x14ac:dyDescent="0.3">
      <c r="B28" s="355"/>
      <c r="C28" s="267" t="s">
        <v>129</v>
      </c>
      <c r="D28" s="9">
        <v>1963</v>
      </c>
      <c r="E28" s="273">
        <v>57.9</v>
      </c>
      <c r="F28" s="9">
        <v>974</v>
      </c>
      <c r="G28" s="273">
        <v>40.4</v>
      </c>
      <c r="H28" s="169"/>
      <c r="I28" s="272"/>
      <c r="J28" s="148"/>
      <c r="K28" s="148"/>
      <c r="L28" s="148"/>
      <c r="M28" s="148"/>
      <c r="N28" s="148"/>
    </row>
    <row r="29" spans="2:14" ht="17.25" customHeight="1" x14ac:dyDescent="0.3">
      <c r="B29" s="355"/>
      <c r="C29" s="267" t="s">
        <v>130</v>
      </c>
      <c r="D29" s="9">
        <v>2844</v>
      </c>
      <c r="E29" s="273">
        <v>42.4</v>
      </c>
      <c r="F29" s="9">
        <v>2317</v>
      </c>
      <c r="G29" s="273">
        <v>30.3</v>
      </c>
      <c r="H29" s="169"/>
      <c r="I29" s="274"/>
      <c r="J29" s="148"/>
      <c r="K29" s="148"/>
      <c r="L29" s="148"/>
      <c r="M29" s="148"/>
      <c r="N29" s="148"/>
    </row>
    <row r="30" spans="2:14" ht="17.25" customHeight="1" thickBot="1" x14ac:dyDescent="0.35">
      <c r="B30" s="356"/>
      <c r="C30" s="103" t="s">
        <v>12</v>
      </c>
      <c r="D30" s="275">
        <v>6432</v>
      </c>
      <c r="E30" s="276">
        <v>52.4</v>
      </c>
      <c r="F30" s="275">
        <v>4363</v>
      </c>
      <c r="G30" s="276">
        <v>36.1</v>
      </c>
      <c r="H30" s="169"/>
      <c r="I30" s="272"/>
      <c r="J30" s="148"/>
      <c r="K30" s="148"/>
      <c r="L30" s="148"/>
      <c r="M30" s="148"/>
      <c r="N30" s="148"/>
    </row>
    <row r="31" spans="2:14" ht="17.25" customHeight="1" x14ac:dyDescent="0.3">
      <c r="B31" s="354">
        <v>2017</v>
      </c>
      <c r="C31" s="266" t="s">
        <v>128</v>
      </c>
      <c r="D31" s="270">
        <v>1529</v>
      </c>
      <c r="E31" s="271">
        <v>68.5</v>
      </c>
      <c r="F31" s="270">
        <v>1196</v>
      </c>
      <c r="G31" s="271">
        <v>40.6</v>
      </c>
      <c r="H31" s="169"/>
      <c r="I31" s="272"/>
      <c r="J31" s="148"/>
      <c r="K31" s="148"/>
      <c r="L31" s="148"/>
      <c r="M31" s="148"/>
      <c r="N31" s="148"/>
    </row>
    <row r="32" spans="2:14" ht="17.25" customHeight="1" x14ac:dyDescent="0.3">
      <c r="B32" s="355"/>
      <c r="C32" s="267" t="s">
        <v>129</v>
      </c>
      <c r="D32" s="9">
        <v>1546</v>
      </c>
      <c r="E32" s="273">
        <v>59.3</v>
      </c>
      <c r="F32" s="9">
        <v>1108</v>
      </c>
      <c r="G32" s="273">
        <v>31.7</v>
      </c>
      <c r="H32" s="169"/>
      <c r="I32" s="274"/>
      <c r="J32" s="148"/>
      <c r="K32" s="148"/>
      <c r="L32" s="148"/>
      <c r="M32" s="148"/>
      <c r="N32" s="148"/>
    </row>
    <row r="33" spans="2:14" ht="17.25" customHeight="1" x14ac:dyDescent="0.3">
      <c r="B33" s="355"/>
      <c r="C33" s="267" t="s">
        <v>130</v>
      </c>
      <c r="D33" s="9">
        <v>2760</v>
      </c>
      <c r="E33" s="273">
        <v>44.2</v>
      </c>
      <c r="F33" s="9">
        <v>2210</v>
      </c>
      <c r="G33" s="273">
        <v>25.4</v>
      </c>
      <c r="H33" s="169"/>
      <c r="I33" s="274"/>
      <c r="J33" s="148"/>
      <c r="K33" s="148"/>
      <c r="L33" s="148"/>
      <c r="M33" s="148"/>
      <c r="N33" s="148"/>
    </row>
    <row r="34" spans="2:14" ht="17.25" customHeight="1" thickBot="1" x14ac:dyDescent="0.35">
      <c r="B34" s="356"/>
      <c r="C34" s="103" t="s">
        <v>12</v>
      </c>
      <c r="D34" s="275">
        <v>5834</v>
      </c>
      <c r="E34" s="276">
        <v>54.6</v>
      </c>
      <c r="F34" s="275">
        <v>4515</v>
      </c>
      <c r="G34" s="276">
        <v>31</v>
      </c>
      <c r="H34" s="169"/>
      <c r="I34" s="274"/>
      <c r="J34" s="148"/>
      <c r="K34" s="148"/>
      <c r="L34" s="148"/>
      <c r="M34" s="148"/>
      <c r="N34" s="148"/>
    </row>
    <row r="35" spans="2:14" ht="17.25" customHeight="1" x14ac:dyDescent="0.3">
      <c r="B35" s="354">
        <v>2016</v>
      </c>
      <c r="C35" s="266" t="s">
        <v>128</v>
      </c>
      <c r="D35" s="270">
        <v>1375</v>
      </c>
      <c r="E35" s="271">
        <v>68.900000000000006</v>
      </c>
      <c r="F35" s="270">
        <v>1144</v>
      </c>
      <c r="G35" s="271">
        <v>45.4</v>
      </c>
      <c r="H35" s="169"/>
      <c r="I35" s="272"/>
      <c r="J35" s="148"/>
      <c r="K35" s="148"/>
      <c r="L35" s="148"/>
      <c r="M35" s="148"/>
      <c r="N35" s="148"/>
    </row>
    <row r="36" spans="2:14" ht="17.25" customHeight="1" x14ac:dyDescent="0.3">
      <c r="B36" s="355"/>
      <c r="C36" s="267" t="s">
        <v>129</v>
      </c>
      <c r="D36" s="9">
        <v>1271</v>
      </c>
      <c r="E36" s="273">
        <v>54.5</v>
      </c>
      <c r="F36" s="9">
        <v>1044</v>
      </c>
      <c r="G36" s="273">
        <v>34.6</v>
      </c>
      <c r="H36" s="169"/>
      <c r="I36" s="148"/>
      <c r="J36" s="148"/>
      <c r="K36" s="148"/>
      <c r="L36" s="148"/>
      <c r="M36" s="148"/>
      <c r="N36" s="148"/>
    </row>
    <row r="37" spans="2:14" ht="17.25" customHeight="1" x14ac:dyDescent="0.3">
      <c r="B37" s="355"/>
      <c r="C37" s="267" t="s">
        <v>130</v>
      </c>
      <c r="D37" s="9">
        <v>2193</v>
      </c>
      <c r="E37" s="273">
        <v>43.5</v>
      </c>
      <c r="F37" s="9">
        <v>2127</v>
      </c>
      <c r="G37" s="273">
        <v>24</v>
      </c>
      <c r="H37" s="169"/>
      <c r="I37" s="274"/>
      <c r="J37" s="148"/>
      <c r="K37" s="148"/>
      <c r="L37" s="148"/>
      <c r="M37" s="148"/>
      <c r="N37" s="148"/>
    </row>
    <row r="38" spans="2:14" ht="17.25" customHeight="1" thickBot="1" x14ac:dyDescent="0.35">
      <c r="B38" s="356"/>
      <c r="C38" s="103" t="s">
        <v>12</v>
      </c>
      <c r="D38" s="275">
        <v>4840</v>
      </c>
      <c r="E38" s="276">
        <v>53.6</v>
      </c>
      <c r="F38" s="275">
        <v>4315</v>
      </c>
      <c r="G38" s="276">
        <v>32.200000000000003</v>
      </c>
      <c r="H38" s="169"/>
      <c r="I38" s="148"/>
      <c r="J38" s="148"/>
      <c r="K38" s="148"/>
      <c r="L38" s="148"/>
      <c r="M38" s="148"/>
      <c r="N38" s="148"/>
    </row>
    <row r="39" spans="2:14" ht="54.75" customHeight="1" x14ac:dyDescent="0.3">
      <c r="B39" s="357" t="s">
        <v>131</v>
      </c>
      <c r="C39" s="343"/>
      <c r="D39" s="343"/>
      <c r="E39" s="343"/>
      <c r="F39" s="343"/>
      <c r="G39" s="343"/>
      <c r="I39" s="148"/>
      <c r="J39" s="148"/>
      <c r="K39" s="148"/>
      <c r="L39" s="148"/>
      <c r="M39" s="148"/>
      <c r="N39" s="148"/>
    </row>
    <row r="40" spans="2:14" ht="24" customHeight="1" x14ac:dyDescent="0.3">
      <c r="I40" s="148"/>
      <c r="J40" s="148"/>
      <c r="K40" s="148"/>
      <c r="L40" s="148"/>
      <c r="M40" s="148"/>
      <c r="N40" s="148"/>
    </row>
    <row r="41" spans="2:14" ht="24" customHeight="1" x14ac:dyDescent="0.3"/>
  </sheetData>
  <mergeCells count="14">
    <mergeCell ref="B31:B34"/>
    <mergeCell ref="B7:B10"/>
    <mergeCell ref="B39:G39"/>
    <mergeCell ref="B27:B30"/>
    <mergeCell ref="B2:G2"/>
    <mergeCell ref="D4:E4"/>
    <mergeCell ref="F4:G4"/>
    <mergeCell ref="B5:B6"/>
    <mergeCell ref="C5:C6"/>
    <mergeCell ref="B35:B38"/>
    <mergeCell ref="B23:B26"/>
    <mergeCell ref="B19:B22"/>
    <mergeCell ref="B15:B18"/>
    <mergeCell ref="B11:B14"/>
  </mergeCells>
  <printOptions horizontalCentered="1"/>
  <pageMargins left="0.70866141732283472" right="0.70866141732283472" top="0.74803149606299213" bottom="0.74803149606299213" header="0.31496062992125984" footer="0.31496062992125984"/>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zoomScale="90" zoomScaleNormal="90" workbookViewId="0"/>
  </sheetViews>
  <sheetFormatPr defaultRowHeight="14.4" x14ac:dyDescent="0.3"/>
  <cols>
    <col min="2" max="10" width="16.44140625" customWidth="1"/>
  </cols>
  <sheetData>
    <row r="2" spans="2:12" ht="22.5" customHeight="1" x14ac:dyDescent="0.3">
      <c r="B2" s="25" t="s">
        <v>136</v>
      </c>
      <c r="C2" s="24"/>
      <c r="D2" s="24"/>
      <c r="E2" s="128"/>
      <c r="F2" s="24"/>
      <c r="G2" s="24"/>
      <c r="H2" s="24"/>
      <c r="I2" s="24"/>
      <c r="J2" s="24"/>
    </row>
    <row r="3" spans="2:12" ht="15" thickBot="1" x14ac:dyDescent="0.35">
      <c r="B3" s="144" t="s">
        <v>14</v>
      </c>
      <c r="C3" s="36"/>
      <c r="D3" s="36"/>
      <c r="E3" s="36"/>
      <c r="F3" s="36"/>
      <c r="G3" s="36"/>
      <c r="H3" s="36"/>
      <c r="I3" s="36"/>
      <c r="J3" s="36"/>
    </row>
    <row r="4" spans="2:12" ht="31.5" customHeight="1" x14ac:dyDescent="0.3">
      <c r="B4" s="361" t="s">
        <v>7</v>
      </c>
      <c r="C4" s="349" t="s">
        <v>15</v>
      </c>
      <c r="D4" s="350"/>
      <c r="E4" s="349" t="s">
        <v>53</v>
      </c>
      <c r="F4" s="350"/>
      <c r="G4" s="349" t="s">
        <v>88</v>
      </c>
      <c r="H4" s="350"/>
      <c r="I4" s="349" t="s">
        <v>87</v>
      </c>
      <c r="J4" s="350"/>
      <c r="L4" s="148"/>
    </row>
    <row r="5" spans="2:12" ht="31.5" customHeight="1" thickBot="1" x14ac:dyDescent="0.35">
      <c r="B5" s="362"/>
      <c r="C5" s="364" t="s">
        <v>16</v>
      </c>
      <c r="D5" s="347"/>
      <c r="E5" s="364" t="s">
        <v>17</v>
      </c>
      <c r="F5" s="347"/>
      <c r="G5" s="359"/>
      <c r="H5" s="360"/>
      <c r="I5" s="359"/>
      <c r="J5" s="360"/>
    </row>
    <row r="6" spans="2:12" ht="31.5" customHeight="1" thickBot="1" x14ac:dyDescent="0.35">
      <c r="B6" s="363"/>
      <c r="C6" s="212" t="s">
        <v>10</v>
      </c>
      <c r="D6" s="213" t="s">
        <v>9</v>
      </c>
      <c r="E6" s="212" t="s">
        <v>10</v>
      </c>
      <c r="F6" s="213" t="s">
        <v>9</v>
      </c>
      <c r="G6" s="212" t="s">
        <v>10</v>
      </c>
      <c r="H6" s="213" t="s">
        <v>9</v>
      </c>
      <c r="I6" s="22" t="s">
        <v>10</v>
      </c>
      <c r="J6" s="23" t="s">
        <v>9</v>
      </c>
    </row>
    <row r="7" spans="2:12" ht="20.25" customHeight="1" x14ac:dyDescent="0.3">
      <c r="B7" s="41">
        <v>2006</v>
      </c>
      <c r="C7" s="9">
        <v>198588</v>
      </c>
      <c r="D7" s="12">
        <v>9039</v>
      </c>
      <c r="E7" s="9">
        <v>196212</v>
      </c>
      <c r="F7" s="12">
        <v>10482</v>
      </c>
      <c r="G7" s="9">
        <v>580568</v>
      </c>
      <c r="H7" s="12">
        <v>46922</v>
      </c>
      <c r="I7" s="39">
        <v>0.34200000000000003</v>
      </c>
      <c r="J7" s="40">
        <v>0.193</v>
      </c>
    </row>
    <row r="8" spans="2:12" ht="24" customHeight="1" x14ac:dyDescent="0.3">
      <c r="B8" s="21">
        <v>2007</v>
      </c>
      <c r="C8" s="9">
        <v>161209</v>
      </c>
      <c r="D8" s="12">
        <v>8742</v>
      </c>
      <c r="E8" s="9">
        <v>202515</v>
      </c>
      <c r="F8" s="12">
        <v>8649</v>
      </c>
      <c r="G8" s="9">
        <v>578192</v>
      </c>
      <c r="H8" s="12">
        <v>48365</v>
      </c>
      <c r="I8" s="39">
        <v>0.27900000000000003</v>
      </c>
      <c r="J8" s="40">
        <v>0.18099999999999999</v>
      </c>
    </row>
    <row r="9" spans="2:12" ht="24" customHeight="1" x14ac:dyDescent="0.3">
      <c r="B9" s="21">
        <v>2008</v>
      </c>
      <c r="C9" s="9">
        <v>123615</v>
      </c>
      <c r="D9" s="12">
        <v>6580</v>
      </c>
      <c r="E9" s="9">
        <v>185319</v>
      </c>
      <c r="F9" s="12">
        <v>12593</v>
      </c>
      <c r="G9" s="9">
        <v>619498</v>
      </c>
      <c r="H9" s="12">
        <v>48273</v>
      </c>
      <c r="I9" s="39">
        <v>0.2</v>
      </c>
      <c r="J9" s="40">
        <v>0.13600000000000001</v>
      </c>
    </row>
    <row r="10" spans="2:12" ht="24" customHeight="1" x14ac:dyDescent="0.3">
      <c r="B10" s="21">
        <v>2009</v>
      </c>
      <c r="C10" s="9">
        <v>133976</v>
      </c>
      <c r="D10" s="12">
        <v>6109</v>
      </c>
      <c r="E10" s="9">
        <v>240441</v>
      </c>
      <c r="F10" s="12">
        <v>21668</v>
      </c>
      <c r="G10" s="9">
        <v>681202</v>
      </c>
      <c r="H10" s="12">
        <v>54285</v>
      </c>
      <c r="I10" s="39">
        <v>0.19700000000000001</v>
      </c>
      <c r="J10" s="40">
        <v>0.113</v>
      </c>
    </row>
    <row r="11" spans="2:12" ht="24" customHeight="1" x14ac:dyDescent="0.3">
      <c r="B11" s="21">
        <v>2010</v>
      </c>
      <c r="C11" s="9">
        <v>128168</v>
      </c>
      <c r="D11" s="12">
        <v>6667</v>
      </c>
      <c r="E11" s="9">
        <v>257067</v>
      </c>
      <c r="F11" s="12">
        <v>22096</v>
      </c>
      <c r="G11" s="9">
        <v>787667</v>
      </c>
      <c r="H11" s="12">
        <v>69844</v>
      </c>
      <c r="I11" s="39">
        <v>0.16300000000000001</v>
      </c>
      <c r="J11" s="40">
        <v>9.5000000000000001E-2</v>
      </c>
    </row>
    <row r="12" spans="2:12" ht="24" customHeight="1" x14ac:dyDescent="0.3">
      <c r="B12" s="21">
        <v>2011</v>
      </c>
      <c r="C12" s="9">
        <v>145538</v>
      </c>
      <c r="D12" s="12">
        <v>8718</v>
      </c>
      <c r="E12" s="9">
        <v>228639</v>
      </c>
      <c r="F12" s="12">
        <v>24531</v>
      </c>
      <c r="G12" s="9">
        <v>916566</v>
      </c>
      <c r="H12" s="12">
        <v>85273</v>
      </c>
      <c r="I12" s="39">
        <v>0.159</v>
      </c>
      <c r="J12" s="40">
        <v>0.10199999999999999</v>
      </c>
    </row>
    <row r="13" spans="2:12" ht="24" customHeight="1" x14ac:dyDescent="0.3">
      <c r="B13" s="21">
        <v>2012</v>
      </c>
      <c r="C13" s="9">
        <v>128653</v>
      </c>
      <c r="D13" s="12">
        <v>7472</v>
      </c>
      <c r="E13" s="9">
        <v>246428</v>
      </c>
      <c r="F13" s="12">
        <v>25029</v>
      </c>
      <c r="G13" s="9">
        <v>999667</v>
      </c>
      <c r="H13" s="12">
        <v>101086</v>
      </c>
      <c r="I13" s="39">
        <v>0.129</v>
      </c>
      <c r="J13" s="40">
        <v>7.3999999999999996E-2</v>
      </c>
    </row>
    <row r="14" spans="2:12" ht="24" customHeight="1" x14ac:dyDescent="0.3">
      <c r="B14" s="21">
        <v>2013</v>
      </c>
      <c r="C14" s="9">
        <v>112331</v>
      </c>
      <c r="D14" s="12">
        <v>7683</v>
      </c>
      <c r="E14" s="9">
        <v>229739</v>
      </c>
      <c r="F14" s="12">
        <v>31831</v>
      </c>
      <c r="G14" s="9">
        <v>1117442</v>
      </c>
      <c r="H14" s="12">
        <v>118642</v>
      </c>
      <c r="I14" s="39">
        <v>0.10100000000000001</v>
      </c>
      <c r="J14" s="40">
        <v>6.5000000000000002E-2</v>
      </c>
    </row>
    <row r="15" spans="2:12" ht="24" customHeight="1" x14ac:dyDescent="0.3">
      <c r="B15" s="21">
        <v>2014</v>
      </c>
      <c r="C15" s="9">
        <v>287685</v>
      </c>
      <c r="D15" s="12">
        <v>13613</v>
      </c>
      <c r="E15" s="9">
        <v>283987</v>
      </c>
      <c r="F15" s="12">
        <v>34322</v>
      </c>
      <c r="G15" s="9">
        <v>1234850</v>
      </c>
      <c r="H15" s="12">
        <v>142789</v>
      </c>
      <c r="I15" s="39">
        <v>0.23300000000000001</v>
      </c>
      <c r="J15" s="40">
        <v>9.5000000000000001E-2</v>
      </c>
    </row>
    <row r="16" spans="2:12" ht="24" customHeight="1" x14ac:dyDescent="0.3">
      <c r="B16" s="21">
        <v>2015</v>
      </c>
      <c r="C16" s="9">
        <v>257965</v>
      </c>
      <c r="D16" s="12">
        <v>13258</v>
      </c>
      <c r="E16" s="9">
        <v>307554</v>
      </c>
      <c r="F16" s="12">
        <v>31146</v>
      </c>
      <c r="G16" s="9">
        <v>1231152</v>
      </c>
      <c r="H16" s="12">
        <v>163499</v>
      </c>
      <c r="I16" s="39">
        <v>0.21</v>
      </c>
      <c r="J16" s="40">
        <v>8.1000000000000003E-2</v>
      </c>
    </row>
    <row r="17" spans="2:10" ht="24" customHeight="1" x14ac:dyDescent="0.3">
      <c r="B17" s="149">
        <v>2016</v>
      </c>
      <c r="C17" s="9">
        <v>278584</v>
      </c>
      <c r="D17" s="12">
        <v>16712</v>
      </c>
      <c r="E17" s="9">
        <v>273338</v>
      </c>
      <c r="F17" s="12">
        <v>27019</v>
      </c>
      <c r="G17" s="9">
        <v>1280741</v>
      </c>
      <c r="H17" s="12">
        <v>181387</v>
      </c>
      <c r="I17" s="39">
        <v>0.21751782757013322</v>
      </c>
      <c r="J17" s="40">
        <v>9.2134496959539541E-2</v>
      </c>
    </row>
    <row r="18" spans="2:10" ht="24" customHeight="1" x14ac:dyDescent="0.3">
      <c r="B18" s="211">
        <v>2017</v>
      </c>
      <c r="C18" s="9">
        <v>370741</v>
      </c>
      <c r="D18" s="12">
        <v>43359.732334</v>
      </c>
      <c r="E18" s="9">
        <v>254228</v>
      </c>
      <c r="F18" s="12">
        <v>23495</v>
      </c>
      <c r="G18" s="9">
        <v>1275495</v>
      </c>
      <c r="H18" s="12">
        <v>191694</v>
      </c>
      <c r="I18" s="39">
        <v>0.29066440871975197</v>
      </c>
      <c r="J18" s="40">
        <v>0.22619243343036297</v>
      </c>
    </row>
    <row r="19" spans="2:10" ht="24" customHeight="1" x14ac:dyDescent="0.3">
      <c r="B19" s="267">
        <v>2018</v>
      </c>
      <c r="C19" s="9">
        <v>441621</v>
      </c>
      <c r="D19" s="12">
        <v>78017.002854000006</v>
      </c>
      <c r="E19" s="9">
        <v>238709</v>
      </c>
      <c r="F19" s="12">
        <v>19004.249917000001</v>
      </c>
      <c r="G19" s="9">
        <v>874140</v>
      </c>
      <c r="H19" s="12">
        <v>157721.35411099999</v>
      </c>
      <c r="I19" s="39">
        <v>0.50520625986684053</v>
      </c>
      <c r="J19" s="40">
        <v>0.49465085621249338</v>
      </c>
    </row>
    <row r="20" spans="2:10" ht="24" customHeight="1" x14ac:dyDescent="0.3">
      <c r="B20" s="306">
        <v>2019</v>
      </c>
      <c r="C20" s="9">
        <v>281630</v>
      </c>
      <c r="D20" s="12">
        <v>34123.342589</v>
      </c>
      <c r="E20" s="9">
        <v>177628</v>
      </c>
      <c r="F20" s="12">
        <v>12459.214313</v>
      </c>
      <c r="G20" s="9">
        <v>630490</v>
      </c>
      <c r="H20" s="12">
        <v>98052.313081</v>
      </c>
      <c r="I20" s="39">
        <v>0.4466843248901648</v>
      </c>
      <c r="J20" s="40">
        <v>0.34801160234548534</v>
      </c>
    </row>
    <row r="21" spans="2:10" ht="24" customHeight="1" x14ac:dyDescent="0.3">
      <c r="B21" s="323">
        <v>2020</v>
      </c>
      <c r="C21" s="9">
        <v>212617</v>
      </c>
      <c r="D21" s="12">
        <v>25022.346218999999</v>
      </c>
      <c r="E21" s="9">
        <v>112585</v>
      </c>
      <c r="F21" s="12">
        <v>7914.87824</v>
      </c>
      <c r="G21" s="9">
        <v>495330</v>
      </c>
      <c r="H21" s="12">
        <v>65419.544797000002</v>
      </c>
      <c r="I21" s="39">
        <v>0.42924313084206489</v>
      </c>
      <c r="J21" s="40">
        <v>0.38249037495821081</v>
      </c>
    </row>
    <row r="22" spans="2:10" ht="24" customHeight="1" x14ac:dyDescent="0.3">
      <c r="B22" s="329">
        <v>2021</v>
      </c>
      <c r="C22" s="9">
        <f>+'T1'!E24</f>
        <v>206963</v>
      </c>
      <c r="D22" s="12">
        <f>+'T1'!D24</f>
        <v>17483.638744</v>
      </c>
      <c r="E22" s="9">
        <v>120078</v>
      </c>
      <c r="F22" s="12">
        <v>7248.4872839999998</v>
      </c>
      <c r="G22" s="9">
        <v>367774</v>
      </c>
      <c r="H22" s="12">
        <v>41986.366511</v>
      </c>
      <c r="I22" s="39">
        <v>0.56274505538727593</v>
      </c>
      <c r="J22" s="40">
        <v>0.41641228324483531</v>
      </c>
    </row>
    <row r="23" spans="2:10" ht="24" customHeight="1" x14ac:dyDescent="0.3">
      <c r="B23" s="331">
        <v>2022</v>
      </c>
      <c r="C23" s="9">
        <v>141049</v>
      </c>
      <c r="D23" s="12">
        <v>22417.020217000001</v>
      </c>
      <c r="E23" s="9">
        <v>88086</v>
      </c>
      <c r="F23" s="12">
        <v>5587.5442050000001</v>
      </c>
      <c r="G23" s="9">
        <v>254855</v>
      </c>
      <c r="H23" s="12">
        <v>35120.996786000003</v>
      </c>
      <c r="I23" s="39">
        <v>0.55344803908104612</v>
      </c>
      <c r="J23" s="40">
        <v>0.63827972632986074</v>
      </c>
    </row>
    <row r="24" spans="2:10" ht="24" customHeight="1" thickBot="1" x14ac:dyDescent="0.35">
      <c r="B24" s="149">
        <v>2023</v>
      </c>
      <c r="C24" s="9">
        <f>+'T1'!E26</f>
        <v>108937</v>
      </c>
      <c r="D24" s="12">
        <f>+'T1'!D26</f>
        <v>8851.0325769999999</v>
      </c>
      <c r="E24" s="9">
        <v>122275</v>
      </c>
      <c r="F24" s="12">
        <v>5528.1220350000003</v>
      </c>
      <c r="G24" s="9">
        <v>193121</v>
      </c>
      <c r="H24" s="12">
        <v>20248.40264</v>
      </c>
      <c r="I24" s="39">
        <v>0.56408676425660598</v>
      </c>
      <c r="J24" s="40">
        <v>0.43712250958083476</v>
      </c>
    </row>
    <row r="25" spans="2:10" ht="24" customHeight="1" thickBot="1" x14ac:dyDescent="0.35">
      <c r="B25" s="253" t="s">
        <v>12</v>
      </c>
      <c r="C25" s="30">
        <f>+SUM(C7:C24)</f>
        <v>3719870</v>
      </c>
      <c r="D25" s="250">
        <f>+SUM(D7:D24)</f>
        <v>333867.11553399998</v>
      </c>
      <c r="E25" s="30">
        <f t="shared" ref="E25" si="0">+SUM(E7:E24)</f>
        <v>3764828</v>
      </c>
      <c r="F25" s="250">
        <f>+SUM(F7:F24)</f>
        <v>330603.49599399994</v>
      </c>
      <c r="G25" s="31"/>
      <c r="H25" s="252"/>
      <c r="I25" s="31"/>
      <c r="J25" s="32"/>
    </row>
    <row r="26" spans="2:10" ht="24" customHeight="1" thickBot="1" x14ac:dyDescent="0.35">
      <c r="B26" s="108" t="s">
        <v>13</v>
      </c>
      <c r="C26" s="28">
        <f>+AVERAGE(C7:C24)</f>
        <v>206659.44444444444</v>
      </c>
      <c r="D26" s="251">
        <f t="shared" ref="D26:J26" si="1">+AVERAGE(D7:D24)</f>
        <v>18548.173085222221</v>
      </c>
      <c r="E26" s="28">
        <f t="shared" si="1"/>
        <v>209157.11111111112</v>
      </c>
      <c r="F26" s="251">
        <f>+AVERAGE(F7:F24)</f>
        <v>18366.860888555551</v>
      </c>
      <c r="G26" s="28">
        <f>+AVERAGE(G7:G24)</f>
        <v>784375</v>
      </c>
      <c r="H26" s="251">
        <f>+AVERAGE(H7:H24)</f>
        <v>92811.554329222228</v>
      </c>
      <c r="I26" s="42">
        <f t="shared" si="1"/>
        <v>0.31014421170077133</v>
      </c>
      <c r="J26" s="43">
        <f t="shared" si="1"/>
        <v>0.23168301572564567</v>
      </c>
    </row>
    <row r="27" spans="2:10" ht="35.25" customHeight="1" x14ac:dyDescent="0.3">
      <c r="B27" s="357" t="s">
        <v>134</v>
      </c>
      <c r="C27" s="357"/>
      <c r="D27" s="357"/>
      <c r="E27" s="357"/>
      <c r="F27" s="357"/>
      <c r="G27" s="357"/>
      <c r="H27" s="357"/>
      <c r="I27" s="357"/>
      <c r="J27" s="357"/>
    </row>
    <row r="32" spans="2:10" ht="14.4" customHeight="1" x14ac:dyDescent="0.3"/>
  </sheetData>
  <mergeCells count="8">
    <mergeCell ref="G4:H5"/>
    <mergeCell ref="I4:J5"/>
    <mergeCell ref="B4:B6"/>
    <mergeCell ref="B27:J27"/>
    <mergeCell ref="C4:D4"/>
    <mergeCell ref="C5:D5"/>
    <mergeCell ref="E4:F4"/>
    <mergeCell ref="E5:F5"/>
  </mergeCell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3"/>
  <sheetViews>
    <sheetView zoomScale="90" zoomScaleNormal="90" workbookViewId="0"/>
  </sheetViews>
  <sheetFormatPr defaultRowHeight="14.4" x14ac:dyDescent="0.3"/>
  <cols>
    <col min="2" max="2" width="18" customWidth="1"/>
    <col min="3" max="8" width="16.6640625" customWidth="1"/>
    <col min="9" max="10" width="9.109375" customWidth="1"/>
    <col min="13" max="13" width="9.109375" customWidth="1"/>
  </cols>
  <sheetData>
    <row r="2" spans="1:11" ht="22.5" customHeight="1" x14ac:dyDescent="0.3">
      <c r="A2" s="45"/>
      <c r="B2" s="46" t="s">
        <v>139</v>
      </c>
      <c r="C2" s="46"/>
      <c r="D2" s="46"/>
      <c r="E2" s="46"/>
      <c r="F2" s="46"/>
      <c r="G2" s="46"/>
      <c r="H2" s="46"/>
    </row>
    <row r="3" spans="1:11" ht="16.2" thickBot="1" x14ac:dyDescent="0.35">
      <c r="A3" s="45"/>
      <c r="B3" s="140" t="s">
        <v>102</v>
      </c>
      <c r="C3" s="48"/>
      <c r="D3" s="48"/>
      <c r="E3" s="48"/>
      <c r="F3" s="48"/>
      <c r="G3" s="47"/>
      <c r="H3" s="47"/>
    </row>
    <row r="4" spans="1:11" ht="46.5" customHeight="1" thickBot="1" x14ac:dyDescent="0.35">
      <c r="A4" s="45"/>
      <c r="B4" s="49" t="s">
        <v>55</v>
      </c>
      <c r="C4" s="50" t="s">
        <v>19</v>
      </c>
      <c r="D4" s="50" t="s">
        <v>56</v>
      </c>
      <c r="E4" s="50" t="s">
        <v>57</v>
      </c>
      <c r="F4" s="50" t="s">
        <v>58</v>
      </c>
      <c r="G4" s="50" t="s">
        <v>59</v>
      </c>
      <c r="H4" s="51" t="s">
        <v>60</v>
      </c>
    </row>
    <row r="5" spans="1:11" x14ac:dyDescent="0.3">
      <c r="A5" s="45"/>
      <c r="B5" s="11">
        <v>2006</v>
      </c>
      <c r="C5" s="313">
        <v>47</v>
      </c>
      <c r="D5" s="313">
        <v>59</v>
      </c>
      <c r="E5" s="313">
        <v>66</v>
      </c>
      <c r="F5" s="313">
        <v>71</v>
      </c>
      <c r="G5" s="313">
        <v>73</v>
      </c>
      <c r="H5" s="314">
        <v>76</v>
      </c>
    </row>
    <row r="6" spans="1:11" x14ac:dyDescent="0.3">
      <c r="A6" s="45"/>
      <c r="B6" s="11">
        <v>2007</v>
      </c>
      <c r="C6" s="313">
        <v>41</v>
      </c>
      <c r="D6" s="313">
        <v>53</v>
      </c>
      <c r="E6" s="313">
        <v>57.999999999999993</v>
      </c>
      <c r="F6" s="313">
        <v>65</v>
      </c>
      <c r="G6" s="313">
        <v>66</v>
      </c>
      <c r="H6" s="314">
        <v>69</v>
      </c>
    </row>
    <row r="7" spans="1:11" x14ac:dyDescent="0.3">
      <c r="A7" s="45"/>
      <c r="B7" s="11">
        <v>2008</v>
      </c>
      <c r="C7" s="313">
        <v>32</v>
      </c>
      <c r="D7" s="313">
        <v>39</v>
      </c>
      <c r="E7" s="313">
        <v>49</v>
      </c>
      <c r="F7" s="313">
        <v>54</v>
      </c>
      <c r="G7" s="313">
        <v>56</v>
      </c>
      <c r="H7" s="314">
        <v>60</v>
      </c>
    </row>
    <row r="8" spans="1:11" x14ac:dyDescent="0.3">
      <c r="A8" s="45"/>
      <c r="B8" s="11">
        <v>2009</v>
      </c>
      <c r="C8" s="313">
        <v>30</v>
      </c>
      <c r="D8" s="313">
        <v>41</v>
      </c>
      <c r="E8" s="313">
        <v>50</v>
      </c>
      <c r="F8" s="313">
        <v>56.000000000000007</v>
      </c>
      <c r="G8" s="313">
        <v>65</v>
      </c>
      <c r="H8" s="314">
        <v>72</v>
      </c>
    </row>
    <row r="9" spans="1:11" x14ac:dyDescent="0.3">
      <c r="A9" s="45"/>
      <c r="B9" s="11">
        <v>2010</v>
      </c>
      <c r="C9" s="313">
        <v>24</v>
      </c>
      <c r="D9" s="313">
        <v>34</v>
      </c>
      <c r="E9" s="313">
        <v>40</v>
      </c>
      <c r="F9" s="313">
        <v>54</v>
      </c>
      <c r="G9" s="313">
        <v>62</v>
      </c>
      <c r="H9" s="314">
        <v>65</v>
      </c>
    </row>
    <row r="10" spans="1:11" x14ac:dyDescent="0.3">
      <c r="A10" s="45"/>
      <c r="B10" s="11">
        <v>2011</v>
      </c>
      <c r="C10" s="313">
        <v>24</v>
      </c>
      <c r="D10" s="313">
        <v>39</v>
      </c>
      <c r="E10" s="313">
        <v>48</v>
      </c>
      <c r="F10" s="313">
        <v>56.000000000000007</v>
      </c>
      <c r="G10" s="313">
        <v>60</v>
      </c>
      <c r="H10" s="314">
        <v>76.403722959542435</v>
      </c>
    </row>
    <row r="11" spans="1:11" x14ac:dyDescent="0.3">
      <c r="A11" s="45"/>
      <c r="B11" s="11">
        <v>2012</v>
      </c>
      <c r="C11" s="313">
        <v>20</v>
      </c>
      <c r="D11" s="313">
        <v>34</v>
      </c>
      <c r="E11" s="313">
        <v>43</v>
      </c>
      <c r="F11" s="313">
        <v>47</v>
      </c>
      <c r="G11" s="313">
        <v>65.930010001472297</v>
      </c>
      <c r="H11" s="315">
        <v>79.146029377150327</v>
      </c>
    </row>
    <row r="12" spans="1:11" x14ac:dyDescent="0.3">
      <c r="A12" s="45"/>
      <c r="B12" s="11">
        <v>2013</v>
      </c>
      <c r="C12" s="313">
        <v>21</v>
      </c>
      <c r="D12" s="313">
        <v>38</v>
      </c>
      <c r="E12" s="313">
        <v>42</v>
      </c>
      <c r="F12" s="313">
        <v>64.39200447097781</v>
      </c>
      <c r="G12" s="316">
        <v>79.743017747479314</v>
      </c>
      <c r="H12" s="314">
        <v>88.852595877902431</v>
      </c>
    </row>
    <row r="13" spans="1:11" x14ac:dyDescent="0.3">
      <c r="A13" s="45"/>
      <c r="B13" s="11">
        <v>2014</v>
      </c>
      <c r="C13" s="313">
        <v>26</v>
      </c>
      <c r="D13" s="313">
        <v>32</v>
      </c>
      <c r="E13" s="313">
        <v>64.757498676955123</v>
      </c>
      <c r="F13" s="316">
        <v>78.62551454271339</v>
      </c>
      <c r="G13" s="313">
        <v>87.23920695108059</v>
      </c>
      <c r="H13" s="314">
        <v>92.876190312341407</v>
      </c>
    </row>
    <row r="14" spans="1:11" x14ac:dyDescent="0.3">
      <c r="A14" s="45"/>
      <c r="B14" s="11">
        <v>2015</v>
      </c>
      <c r="C14" s="313">
        <v>38</v>
      </c>
      <c r="D14" s="313">
        <v>57.723686483788605</v>
      </c>
      <c r="E14" s="316">
        <v>73.594508270247744</v>
      </c>
      <c r="F14" s="313">
        <v>81.197335119845178</v>
      </c>
      <c r="G14" s="313">
        <v>89.362783499245282</v>
      </c>
      <c r="H14" s="314">
        <v>94.445721730467099</v>
      </c>
    </row>
    <row r="15" spans="1:11" x14ac:dyDescent="0.3">
      <c r="A15" s="45"/>
      <c r="B15" s="11">
        <v>2016</v>
      </c>
      <c r="C15" s="313">
        <v>38.264515161112875</v>
      </c>
      <c r="D15" s="317">
        <v>67.263536883162345</v>
      </c>
      <c r="E15" s="313">
        <v>77.442895111100057</v>
      </c>
      <c r="F15" s="313">
        <v>86.033604823220656</v>
      </c>
      <c r="G15" s="317">
        <v>92.476427139797678</v>
      </c>
      <c r="H15" s="314">
        <v>95.83511594078891</v>
      </c>
    </row>
    <row r="16" spans="1:11" x14ac:dyDescent="0.3">
      <c r="A16" s="45"/>
      <c r="B16" s="11">
        <v>2017</v>
      </c>
      <c r="C16" s="313">
        <v>47.483756372822143</v>
      </c>
      <c r="D16" s="313">
        <v>64.301581988201377</v>
      </c>
      <c r="E16" s="316">
        <v>82.166152279741638</v>
      </c>
      <c r="F16" s="317">
        <v>91.789815566639604</v>
      </c>
      <c r="G16" s="317">
        <v>95.107390284198985</v>
      </c>
      <c r="H16" s="314">
        <v>96.760441732752611</v>
      </c>
      <c r="I16" s="45"/>
      <c r="J16" s="45"/>
      <c r="K16" s="45"/>
    </row>
    <row r="17" spans="1:11" x14ac:dyDescent="0.3">
      <c r="A17" s="45"/>
      <c r="B17" s="11">
        <v>2018</v>
      </c>
      <c r="C17" s="313">
        <v>41.979015585511732</v>
      </c>
      <c r="D17" s="317">
        <v>63.406907670111778</v>
      </c>
      <c r="E17" s="317">
        <v>84.090491079639506</v>
      </c>
      <c r="F17" s="317">
        <v>91.190763769570566</v>
      </c>
      <c r="G17" s="317">
        <v>94.617360450613091</v>
      </c>
      <c r="H17" s="314"/>
      <c r="I17" s="45"/>
      <c r="J17" s="45"/>
      <c r="K17" s="45"/>
    </row>
    <row r="18" spans="1:11" x14ac:dyDescent="0.3">
      <c r="A18" s="45"/>
      <c r="B18" s="11">
        <v>2019</v>
      </c>
      <c r="C18" s="313">
        <v>45.690742600854961</v>
      </c>
      <c r="D18" s="317">
        <v>71.328791654186602</v>
      </c>
      <c r="E18" s="317">
        <v>85.133747672763121</v>
      </c>
      <c r="F18" s="317">
        <v>90.831763271639147</v>
      </c>
      <c r="G18" s="313"/>
      <c r="H18" s="314"/>
      <c r="I18" s="45"/>
      <c r="J18" s="45"/>
      <c r="K18" s="45"/>
    </row>
    <row r="19" spans="1:11" x14ac:dyDescent="0.3">
      <c r="A19" s="45"/>
      <c r="B19" s="11">
        <v>2020</v>
      </c>
      <c r="C19" s="313">
        <v>61.315690200516528</v>
      </c>
      <c r="D19" s="317">
        <v>79.914564037048862</v>
      </c>
      <c r="E19" s="317">
        <v>88.209949079514288</v>
      </c>
      <c r="F19" s="313"/>
      <c r="G19" s="313"/>
      <c r="H19" s="314"/>
      <c r="I19" s="45"/>
      <c r="J19" s="45"/>
      <c r="K19" s="45"/>
    </row>
    <row r="20" spans="1:11" x14ac:dyDescent="0.3">
      <c r="A20" s="45"/>
      <c r="B20" s="11">
        <v>2021</v>
      </c>
      <c r="C20" s="313">
        <v>64.780888430662401</v>
      </c>
      <c r="D20" s="317">
        <v>81.047145012240179</v>
      </c>
      <c r="E20" s="318"/>
      <c r="F20" s="313"/>
      <c r="G20" s="313"/>
      <c r="H20" s="314"/>
      <c r="I20" s="45"/>
      <c r="J20" s="45"/>
      <c r="K20" s="45"/>
    </row>
    <row r="21" spans="1:11" ht="15" thickBot="1" x14ac:dyDescent="0.35">
      <c r="A21" s="45"/>
      <c r="B21" s="11">
        <v>2022</v>
      </c>
      <c r="C21" s="313">
        <v>56.340085236795481</v>
      </c>
      <c r="D21" s="318"/>
      <c r="E21" s="319"/>
      <c r="F21" s="319"/>
      <c r="G21" s="319"/>
      <c r="H21" s="320"/>
      <c r="I21" s="45"/>
      <c r="J21" s="45"/>
      <c r="K21" s="45"/>
    </row>
    <row r="22" spans="1:11" x14ac:dyDescent="0.3">
      <c r="A22" s="45"/>
      <c r="B22" s="365" t="s">
        <v>52</v>
      </c>
      <c r="C22" s="365"/>
      <c r="D22" s="365"/>
      <c r="E22" s="365"/>
      <c r="F22" s="365"/>
      <c r="G22" s="365"/>
      <c r="H22" s="365"/>
    </row>
    <row r="23" spans="1:11" x14ac:dyDescent="0.3">
      <c r="A23" s="45"/>
      <c r="B23" s="45"/>
      <c r="D23" s="45"/>
      <c r="E23" s="45"/>
      <c r="F23" s="45"/>
      <c r="G23" s="45"/>
      <c r="H23" s="45"/>
    </row>
  </sheetData>
  <mergeCells count="1">
    <mergeCell ref="B22:H22"/>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7"/>
  <sheetViews>
    <sheetView zoomScale="90" zoomScaleNormal="90" workbookViewId="0"/>
  </sheetViews>
  <sheetFormatPr defaultRowHeight="14.4" x14ac:dyDescent="0.3"/>
  <cols>
    <col min="2" max="9" width="12" customWidth="1"/>
    <col min="11" max="11" width="10.5546875" customWidth="1"/>
    <col min="14" max="14" width="10.5546875" customWidth="1"/>
  </cols>
  <sheetData>
    <row r="2" spans="2:18" ht="27" customHeight="1" x14ac:dyDescent="0.3">
      <c r="B2" s="44" t="s">
        <v>119</v>
      </c>
      <c r="C2" s="71"/>
      <c r="D2" s="71"/>
      <c r="E2" s="129"/>
      <c r="F2" s="71"/>
      <c r="G2" s="71"/>
      <c r="H2" s="71"/>
      <c r="I2" s="71"/>
      <c r="R2" s="58"/>
    </row>
    <row r="3" spans="2:18" ht="16.2" thickBot="1" x14ac:dyDescent="0.35">
      <c r="B3" s="140" t="s">
        <v>44</v>
      </c>
      <c r="C3" s="57"/>
      <c r="D3" s="141"/>
      <c r="E3" s="57"/>
      <c r="F3" s="57"/>
      <c r="G3" s="57"/>
      <c r="H3" s="57"/>
      <c r="I3" s="57"/>
      <c r="R3" s="58"/>
    </row>
    <row r="4" spans="2:18" ht="24" customHeight="1" thickBot="1" x14ac:dyDescent="0.35">
      <c r="B4" s="366" t="s">
        <v>7</v>
      </c>
      <c r="C4" s="368" t="s">
        <v>20</v>
      </c>
      <c r="D4" s="368"/>
      <c r="E4" s="369"/>
      <c r="F4" s="370" t="s">
        <v>61</v>
      </c>
      <c r="G4" s="368"/>
      <c r="H4" s="369"/>
      <c r="I4" s="371" t="s">
        <v>21</v>
      </c>
      <c r="R4" s="58"/>
    </row>
    <row r="5" spans="2:18" ht="36.75" customHeight="1" thickBot="1" x14ac:dyDescent="0.35">
      <c r="B5" s="367"/>
      <c r="C5" s="53" t="s">
        <v>22</v>
      </c>
      <c r="D5" s="53" t="s">
        <v>23</v>
      </c>
      <c r="E5" s="208" t="s">
        <v>12</v>
      </c>
      <c r="F5" s="217" t="s">
        <v>22</v>
      </c>
      <c r="G5" s="53" t="s">
        <v>23</v>
      </c>
      <c r="H5" s="208" t="s">
        <v>12</v>
      </c>
      <c r="I5" s="372"/>
      <c r="R5" s="58"/>
    </row>
    <row r="6" spans="2:18" x14ac:dyDescent="0.3">
      <c r="B6" s="55">
        <v>2006</v>
      </c>
      <c r="C6" s="120">
        <v>0.7</v>
      </c>
      <c r="D6" s="120">
        <v>1.9</v>
      </c>
      <c r="E6" s="214">
        <v>2.6</v>
      </c>
      <c r="F6" s="218">
        <v>32.9</v>
      </c>
      <c r="G6" s="120">
        <v>64.5</v>
      </c>
      <c r="H6" s="214">
        <v>97.4</v>
      </c>
      <c r="I6" s="54">
        <v>100</v>
      </c>
      <c r="J6" s="159"/>
      <c r="R6" s="58"/>
    </row>
    <row r="7" spans="2:18" x14ac:dyDescent="0.3">
      <c r="B7" s="56">
        <v>2007</v>
      </c>
      <c r="C7" s="112">
        <v>1.2</v>
      </c>
      <c r="D7" s="112">
        <v>13.7</v>
      </c>
      <c r="E7" s="215">
        <v>14.9</v>
      </c>
      <c r="F7" s="219">
        <v>29.6</v>
      </c>
      <c r="G7" s="112">
        <v>55.5</v>
      </c>
      <c r="H7" s="215">
        <v>85.1</v>
      </c>
      <c r="I7" s="52">
        <v>100</v>
      </c>
      <c r="J7" s="159"/>
      <c r="R7" s="58"/>
    </row>
    <row r="8" spans="2:18" x14ac:dyDescent="0.3">
      <c r="B8" s="56">
        <v>2008</v>
      </c>
      <c r="C8" s="112">
        <v>3.2</v>
      </c>
      <c r="D8" s="112">
        <v>2.2000000000000002</v>
      </c>
      <c r="E8" s="215">
        <v>5.4</v>
      </c>
      <c r="F8" s="219">
        <v>38.6</v>
      </c>
      <c r="G8" s="112">
        <v>56</v>
      </c>
      <c r="H8" s="215">
        <v>94.6</v>
      </c>
      <c r="I8" s="52">
        <v>100</v>
      </c>
      <c r="J8" s="159"/>
      <c r="R8" s="58"/>
    </row>
    <row r="9" spans="2:18" x14ac:dyDescent="0.3">
      <c r="B9" s="56">
        <v>2009</v>
      </c>
      <c r="C9" s="112">
        <v>0.7</v>
      </c>
      <c r="D9" s="112">
        <v>2.8</v>
      </c>
      <c r="E9" s="215">
        <v>3.5</v>
      </c>
      <c r="F9" s="219">
        <v>43.4</v>
      </c>
      <c r="G9" s="112">
        <v>53</v>
      </c>
      <c r="H9" s="215">
        <v>96.5</v>
      </c>
      <c r="I9" s="52">
        <v>100</v>
      </c>
      <c r="J9" s="159"/>
      <c r="R9" s="58"/>
    </row>
    <row r="10" spans="2:18" x14ac:dyDescent="0.3">
      <c r="B10" s="56">
        <v>2010</v>
      </c>
      <c r="C10" s="112">
        <v>1.2</v>
      </c>
      <c r="D10" s="112">
        <v>2</v>
      </c>
      <c r="E10" s="215">
        <v>3.2</v>
      </c>
      <c r="F10" s="219">
        <v>37.299999999999997</v>
      </c>
      <c r="G10" s="112">
        <v>59.5</v>
      </c>
      <c r="H10" s="215">
        <v>96.8</v>
      </c>
      <c r="I10" s="52">
        <v>100</v>
      </c>
      <c r="J10" s="159"/>
      <c r="R10" s="58"/>
    </row>
    <row r="11" spans="2:18" x14ac:dyDescent="0.3">
      <c r="B11" s="56">
        <v>2011</v>
      </c>
      <c r="C11" s="112">
        <v>1.1000000000000001</v>
      </c>
      <c r="D11" s="112">
        <v>2.1</v>
      </c>
      <c r="E11" s="215">
        <v>3.2</v>
      </c>
      <c r="F11" s="219">
        <v>41.4</v>
      </c>
      <c r="G11" s="112">
        <v>55.4</v>
      </c>
      <c r="H11" s="215">
        <v>96.8</v>
      </c>
      <c r="I11" s="52">
        <v>100</v>
      </c>
      <c r="J11" s="159"/>
      <c r="R11" s="58"/>
    </row>
    <row r="12" spans="2:18" x14ac:dyDescent="0.3">
      <c r="B12" s="56">
        <v>2012</v>
      </c>
      <c r="C12" s="112">
        <v>6.3</v>
      </c>
      <c r="D12" s="112">
        <v>10.6</v>
      </c>
      <c r="E12" s="215">
        <v>16.899999999999999</v>
      </c>
      <c r="F12" s="219">
        <v>35.299999999999997</v>
      </c>
      <c r="G12" s="112">
        <v>47.8</v>
      </c>
      <c r="H12" s="215">
        <v>83.1</v>
      </c>
      <c r="I12" s="52">
        <v>100</v>
      </c>
      <c r="J12" s="159"/>
      <c r="R12" s="58"/>
    </row>
    <row r="13" spans="2:18" x14ac:dyDescent="0.3">
      <c r="B13" s="56">
        <v>2013</v>
      </c>
      <c r="C13" s="112">
        <v>2.2999999999999998</v>
      </c>
      <c r="D13" s="112">
        <v>3.6</v>
      </c>
      <c r="E13" s="215">
        <v>5.9</v>
      </c>
      <c r="F13" s="219">
        <v>37.5</v>
      </c>
      <c r="G13" s="112">
        <v>56.6</v>
      </c>
      <c r="H13" s="215">
        <v>94.1</v>
      </c>
      <c r="I13" s="52">
        <v>100</v>
      </c>
      <c r="J13" s="159"/>
      <c r="R13" s="58"/>
    </row>
    <row r="14" spans="2:18" x14ac:dyDescent="0.3">
      <c r="B14" s="56">
        <v>2014</v>
      </c>
      <c r="C14" s="112">
        <v>12.4</v>
      </c>
      <c r="D14" s="112">
        <v>18.100000000000001</v>
      </c>
      <c r="E14" s="215">
        <v>30.5</v>
      </c>
      <c r="F14" s="219">
        <v>27.8</v>
      </c>
      <c r="G14" s="112">
        <v>41.7</v>
      </c>
      <c r="H14" s="215">
        <v>69.5</v>
      </c>
      <c r="I14" s="52">
        <v>100</v>
      </c>
      <c r="J14" s="159"/>
      <c r="R14" s="58"/>
    </row>
    <row r="15" spans="2:18" x14ac:dyDescent="0.3">
      <c r="B15" s="56">
        <v>2015</v>
      </c>
      <c r="C15" s="112">
        <v>12.6</v>
      </c>
      <c r="D15" s="112">
        <v>25.8</v>
      </c>
      <c r="E15" s="215">
        <v>38.5</v>
      </c>
      <c r="F15" s="219">
        <v>26.7</v>
      </c>
      <c r="G15" s="112">
        <v>34.799999999999997</v>
      </c>
      <c r="H15" s="215">
        <v>61.5</v>
      </c>
      <c r="I15" s="52">
        <v>100</v>
      </c>
      <c r="J15" s="159"/>
      <c r="R15" s="58"/>
    </row>
    <row r="16" spans="2:18" x14ac:dyDescent="0.3">
      <c r="B16" s="56">
        <v>2016</v>
      </c>
      <c r="C16" s="112">
        <v>17.600000000000001</v>
      </c>
      <c r="D16" s="112">
        <v>27.6</v>
      </c>
      <c r="E16" s="215">
        <v>45.2</v>
      </c>
      <c r="F16" s="219">
        <v>29</v>
      </c>
      <c r="G16" s="112">
        <v>25.8</v>
      </c>
      <c r="H16" s="215">
        <v>54.8</v>
      </c>
      <c r="I16" s="52">
        <v>100</v>
      </c>
      <c r="J16" s="159"/>
      <c r="R16" s="58"/>
    </row>
    <row r="17" spans="2:18" x14ac:dyDescent="0.3">
      <c r="B17" s="56">
        <v>2017</v>
      </c>
      <c r="C17" s="112">
        <v>39.930675138009491</v>
      </c>
      <c r="D17" s="112">
        <v>36.201560766304524</v>
      </c>
      <c r="E17" s="215">
        <v>76.132235904314015</v>
      </c>
      <c r="F17" s="219">
        <v>13.455651268919569</v>
      </c>
      <c r="G17" s="112">
        <v>10.412112826766418</v>
      </c>
      <c r="H17" s="215">
        <v>23.867764095685988</v>
      </c>
      <c r="I17" s="52">
        <v>100</v>
      </c>
      <c r="J17" s="159"/>
      <c r="R17" s="58"/>
    </row>
    <row r="18" spans="2:18" x14ac:dyDescent="0.3">
      <c r="B18" s="56">
        <v>2018</v>
      </c>
      <c r="C18" s="112">
        <v>60.190162733984593</v>
      </c>
      <c r="D18" s="112">
        <v>25.974130636525771</v>
      </c>
      <c r="E18" s="215">
        <v>86.164293370510364</v>
      </c>
      <c r="F18" s="219">
        <v>8.2439628115888866</v>
      </c>
      <c r="G18" s="112">
        <v>5.5917438179007553</v>
      </c>
      <c r="H18" s="215">
        <v>13.835706629489641</v>
      </c>
      <c r="I18" s="52">
        <v>100</v>
      </c>
      <c r="J18" s="159"/>
      <c r="R18" s="58"/>
    </row>
    <row r="19" spans="2:18" x14ac:dyDescent="0.3">
      <c r="B19" s="56">
        <v>2019</v>
      </c>
      <c r="C19" s="112">
        <v>59.292695046593117</v>
      </c>
      <c r="D19" s="112">
        <v>20.637037103364179</v>
      </c>
      <c r="E19" s="215">
        <v>79.929732149957289</v>
      </c>
      <c r="F19" s="219">
        <v>13.701523811173082</v>
      </c>
      <c r="G19" s="112">
        <v>6.3687440388696324</v>
      </c>
      <c r="H19" s="215">
        <v>20.070267850042715</v>
      </c>
      <c r="I19" s="52">
        <v>100</v>
      </c>
      <c r="J19" s="159"/>
      <c r="R19" s="58"/>
    </row>
    <row r="20" spans="2:18" x14ac:dyDescent="0.3">
      <c r="B20" s="56">
        <v>2020</v>
      </c>
      <c r="C20" s="112">
        <v>52.977954217315514</v>
      </c>
      <c r="D20" s="112">
        <v>25.407724009399779</v>
      </c>
      <c r="E20" s="215">
        <v>78.385678226715299</v>
      </c>
      <c r="F20" s="219">
        <v>14.276275936456779</v>
      </c>
      <c r="G20" s="112">
        <v>7.338045836827928</v>
      </c>
      <c r="H20" s="215">
        <v>21.614321773284708</v>
      </c>
      <c r="I20" s="52">
        <v>100</v>
      </c>
      <c r="J20" s="159"/>
      <c r="R20" s="58"/>
    </row>
    <row r="21" spans="2:18" x14ac:dyDescent="0.3">
      <c r="B21" s="56">
        <v>2021</v>
      </c>
      <c r="C21" s="112">
        <v>46.195460637573099</v>
      </c>
      <c r="D21" s="112">
        <v>31.389043667373546</v>
      </c>
      <c r="E21" s="215">
        <v>77.584504304946648</v>
      </c>
      <c r="F21" s="219">
        <v>14.167484396519283</v>
      </c>
      <c r="G21" s="112">
        <v>8.2480112985340686</v>
      </c>
      <c r="H21" s="215">
        <v>22.415495695053352</v>
      </c>
      <c r="I21" s="52">
        <v>100</v>
      </c>
      <c r="J21" s="159"/>
      <c r="R21" s="58"/>
    </row>
    <row r="22" spans="2:18" x14ac:dyDescent="0.3">
      <c r="B22" s="56">
        <v>2022</v>
      </c>
      <c r="C22" s="112">
        <v>47.049447084860965</v>
      </c>
      <c r="D22" s="112">
        <v>34.400234997120442</v>
      </c>
      <c r="E22" s="215">
        <v>81.449682081981408</v>
      </c>
      <c r="F22" s="219">
        <v>11.639819171957701</v>
      </c>
      <c r="G22" s="112">
        <v>6.9104987460608838</v>
      </c>
      <c r="H22" s="215">
        <v>18.550317918018585</v>
      </c>
      <c r="I22" s="52">
        <v>100</v>
      </c>
      <c r="J22" s="159"/>
      <c r="R22" s="58"/>
    </row>
    <row r="23" spans="2:18" ht="15" thickBot="1" x14ac:dyDescent="0.35">
      <c r="B23" s="56">
        <v>2023</v>
      </c>
      <c r="C23" s="112">
        <v>37.158202394897813</v>
      </c>
      <c r="D23" s="112">
        <v>22.946166600692649</v>
      </c>
      <c r="E23" s="215">
        <v>60.104368995590463</v>
      </c>
      <c r="F23" s="219">
        <v>24.91951081200952</v>
      </c>
      <c r="G23" s="112">
        <v>14.97612019240001</v>
      </c>
      <c r="H23" s="215">
        <v>39.89563100440953</v>
      </c>
      <c r="I23" s="158">
        <v>100</v>
      </c>
      <c r="J23" s="159"/>
      <c r="R23" s="58"/>
    </row>
    <row r="24" spans="2:18" ht="15" thickBot="1" x14ac:dyDescent="0.35">
      <c r="B24" s="59" t="s">
        <v>13</v>
      </c>
      <c r="C24" s="113">
        <v>38.104581320182298</v>
      </c>
      <c r="D24" s="113">
        <v>23.410060861486844</v>
      </c>
      <c r="E24" s="216">
        <v>61.51861322265615</v>
      </c>
      <c r="F24" s="220">
        <v>18.673250735186912</v>
      </c>
      <c r="G24" s="113">
        <v>19.806306272252758</v>
      </c>
      <c r="H24" s="216">
        <v>38.48138677734385</v>
      </c>
      <c r="I24" s="60">
        <v>100</v>
      </c>
      <c r="J24" s="159"/>
      <c r="R24" s="58"/>
    </row>
    <row r="25" spans="2:18" x14ac:dyDescent="0.3">
      <c r="B25" s="343" t="s">
        <v>54</v>
      </c>
      <c r="C25" s="343"/>
      <c r="D25" s="343"/>
      <c r="E25" s="343"/>
      <c r="F25" s="343"/>
      <c r="G25" s="343"/>
      <c r="H25" s="343"/>
      <c r="I25" s="343"/>
      <c r="J25" s="68"/>
      <c r="R25" s="58"/>
    </row>
    <row r="26" spans="2:18" x14ac:dyDescent="0.3">
      <c r="C26" s="170"/>
      <c r="F26" s="170"/>
    </row>
    <row r="27" spans="2:18" x14ac:dyDescent="0.3">
      <c r="C27" s="170"/>
      <c r="F27" s="170"/>
    </row>
  </sheetData>
  <mergeCells count="5">
    <mergeCell ref="B25:I25"/>
    <mergeCell ref="B4:B5"/>
    <mergeCell ref="C4:E4"/>
    <mergeCell ref="F4:H4"/>
    <mergeCell ref="I4:I5"/>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zoomScale="90" zoomScaleNormal="90" workbookViewId="0"/>
  </sheetViews>
  <sheetFormatPr defaultRowHeight="14.4" x14ac:dyDescent="0.3"/>
  <cols>
    <col min="2" max="6" width="16.109375" customWidth="1"/>
    <col min="7" max="7" width="12" customWidth="1"/>
    <col min="8" max="8" width="10.88671875" customWidth="1"/>
  </cols>
  <sheetData>
    <row r="2" spans="2:11" ht="27" customHeight="1" x14ac:dyDescent="0.3">
      <c r="B2" s="184" t="s">
        <v>96</v>
      </c>
      <c r="C2" s="24"/>
      <c r="D2" s="25"/>
      <c r="E2" s="24"/>
      <c r="F2" s="24"/>
    </row>
    <row r="3" spans="2:11" ht="15" thickBot="1" x14ac:dyDescent="0.35">
      <c r="D3" s="142" t="s">
        <v>18</v>
      </c>
    </row>
    <row r="4" spans="2:11" ht="24" customHeight="1" thickBot="1" x14ac:dyDescent="0.35">
      <c r="B4" s="63"/>
      <c r="C4" s="373" t="s">
        <v>22</v>
      </c>
      <c r="D4" s="374"/>
      <c r="E4" s="375" t="s">
        <v>23</v>
      </c>
      <c r="F4" s="374"/>
    </row>
    <row r="5" spans="2:11" ht="44.25" customHeight="1" thickBot="1" x14ac:dyDescent="0.35">
      <c r="B5" s="65" t="s">
        <v>7</v>
      </c>
      <c r="C5" s="65" t="s">
        <v>24</v>
      </c>
      <c r="D5" s="111" t="s">
        <v>25</v>
      </c>
      <c r="E5" s="37" t="s">
        <v>24</v>
      </c>
      <c r="F5" s="38" t="s">
        <v>25</v>
      </c>
      <c r="G5" s="202"/>
      <c r="H5" s="58"/>
      <c r="I5" s="58"/>
      <c r="J5" s="58"/>
    </row>
    <row r="6" spans="2:11" x14ac:dyDescent="0.3">
      <c r="B6" s="27">
        <v>2006</v>
      </c>
      <c r="C6" s="221">
        <v>47</v>
      </c>
      <c r="D6" s="64">
        <v>61.9</v>
      </c>
      <c r="E6" s="62">
        <v>24</v>
      </c>
      <c r="F6" s="64">
        <v>41.6</v>
      </c>
      <c r="G6" s="186"/>
      <c r="H6" s="190"/>
      <c r="I6" s="190"/>
      <c r="J6" s="190"/>
    </row>
    <row r="7" spans="2:11" x14ac:dyDescent="0.3">
      <c r="B7" s="27">
        <v>2007</v>
      </c>
      <c r="C7" s="221">
        <v>45.3</v>
      </c>
      <c r="D7" s="64">
        <v>60.9</v>
      </c>
      <c r="E7" s="62">
        <v>20.100000000000001</v>
      </c>
      <c r="F7" s="64">
        <v>44.4</v>
      </c>
      <c r="G7" s="186"/>
      <c r="H7" s="190"/>
      <c r="I7" s="190"/>
      <c r="J7" s="190"/>
    </row>
    <row r="8" spans="2:11" x14ac:dyDescent="0.3">
      <c r="B8" s="27">
        <v>2008</v>
      </c>
      <c r="C8" s="221">
        <v>47.4</v>
      </c>
      <c r="D8" s="64">
        <v>56.4</v>
      </c>
      <c r="E8" s="62">
        <v>22.7</v>
      </c>
      <c r="F8" s="64">
        <v>36.700000000000003</v>
      </c>
      <c r="G8" s="186"/>
      <c r="H8" s="190"/>
      <c r="I8" s="190"/>
      <c r="J8" s="190"/>
    </row>
    <row r="9" spans="2:11" x14ac:dyDescent="0.3">
      <c r="B9" s="27">
        <v>2009</v>
      </c>
      <c r="C9" s="221">
        <v>41.8</v>
      </c>
      <c r="D9" s="64">
        <v>60.9</v>
      </c>
      <c r="E9" s="62">
        <v>25.5</v>
      </c>
      <c r="F9" s="64">
        <v>41.1</v>
      </c>
      <c r="G9" s="186"/>
      <c r="H9" s="190"/>
      <c r="I9" s="190"/>
      <c r="J9" s="190"/>
    </row>
    <row r="10" spans="2:11" x14ac:dyDescent="0.3">
      <c r="B10" s="27">
        <v>2010</v>
      </c>
      <c r="C10" s="221">
        <v>32.200000000000003</v>
      </c>
      <c r="D10" s="64">
        <v>59.4</v>
      </c>
      <c r="E10" s="62">
        <v>23.4</v>
      </c>
      <c r="F10" s="64">
        <v>43</v>
      </c>
      <c r="G10" s="186"/>
      <c r="H10" s="190"/>
      <c r="I10" s="190"/>
      <c r="J10" s="190"/>
    </row>
    <row r="11" spans="2:11" x14ac:dyDescent="0.3">
      <c r="B11" s="27">
        <v>2011</v>
      </c>
      <c r="C11" s="221">
        <v>33.9</v>
      </c>
      <c r="D11" s="64">
        <v>55.7</v>
      </c>
      <c r="E11" s="62">
        <v>17.600000000000001</v>
      </c>
      <c r="F11" s="64">
        <v>39</v>
      </c>
      <c r="G11" s="186"/>
      <c r="H11" s="190"/>
      <c r="I11" s="190"/>
      <c r="J11" s="190"/>
    </row>
    <row r="12" spans="2:11" x14ac:dyDescent="0.3">
      <c r="B12" s="27">
        <v>2012</v>
      </c>
      <c r="C12" s="221">
        <v>51.9</v>
      </c>
      <c r="D12" s="64">
        <v>61.5</v>
      </c>
      <c r="E12" s="62">
        <v>16.600000000000001</v>
      </c>
      <c r="F12" s="64">
        <v>46.7</v>
      </c>
      <c r="G12" s="186"/>
      <c r="H12" s="190"/>
      <c r="I12" s="190"/>
      <c r="J12" s="190"/>
    </row>
    <row r="13" spans="2:11" x14ac:dyDescent="0.3">
      <c r="B13" s="27">
        <v>2013</v>
      </c>
      <c r="C13" s="221">
        <v>39</v>
      </c>
      <c r="D13" s="64">
        <v>58.8</v>
      </c>
      <c r="E13" s="62">
        <v>14.2</v>
      </c>
      <c r="F13" s="64">
        <v>39</v>
      </c>
      <c r="G13" s="186"/>
      <c r="H13" s="190"/>
      <c r="I13" s="190"/>
      <c r="J13" s="190"/>
    </row>
    <row r="14" spans="2:11" x14ac:dyDescent="0.3">
      <c r="B14" s="27">
        <v>2014</v>
      </c>
      <c r="C14" s="221">
        <v>31.1</v>
      </c>
      <c r="D14" s="64">
        <v>52</v>
      </c>
      <c r="E14" s="62">
        <v>16.5</v>
      </c>
      <c r="F14" s="64">
        <v>30.4</v>
      </c>
      <c r="G14" s="186"/>
      <c r="H14" s="190"/>
      <c r="I14" s="190"/>
      <c r="J14" s="190"/>
    </row>
    <row r="15" spans="2:11" x14ac:dyDescent="0.3">
      <c r="B15" s="27">
        <v>2015</v>
      </c>
      <c r="C15" s="221">
        <v>30.5</v>
      </c>
      <c r="D15" s="64">
        <v>52</v>
      </c>
      <c r="E15" s="62">
        <v>15.3</v>
      </c>
      <c r="F15" s="64">
        <v>39.5</v>
      </c>
      <c r="G15" s="186"/>
      <c r="H15" s="190"/>
      <c r="I15" s="190"/>
      <c r="J15" s="190"/>
      <c r="K15" s="170"/>
    </row>
    <row r="16" spans="2:11" x14ac:dyDescent="0.3">
      <c r="B16" s="27">
        <v>2016</v>
      </c>
      <c r="C16" s="221">
        <v>36.6</v>
      </c>
      <c r="D16" s="64">
        <v>53.6</v>
      </c>
      <c r="E16" s="62">
        <v>15.2</v>
      </c>
      <c r="F16" s="64">
        <v>32.200000000000003</v>
      </c>
      <c r="G16" s="186"/>
      <c r="H16" s="190"/>
      <c r="I16" s="190"/>
      <c r="J16" s="190"/>
      <c r="K16" s="170"/>
    </row>
    <row r="17" spans="2:11" x14ac:dyDescent="0.3">
      <c r="B17" s="27">
        <v>2017</v>
      </c>
      <c r="C17" s="221">
        <v>33.345905909107103</v>
      </c>
      <c r="D17" s="64">
        <v>54.557792995627238</v>
      </c>
      <c r="E17" s="62">
        <v>18.101289587914962</v>
      </c>
      <c r="F17" s="64">
        <v>30.978039607426016</v>
      </c>
      <c r="G17" s="186"/>
      <c r="H17" s="190"/>
      <c r="I17" s="190"/>
      <c r="J17" s="190"/>
      <c r="K17" s="170"/>
    </row>
    <row r="18" spans="2:11" x14ac:dyDescent="0.3">
      <c r="B18" s="27">
        <v>2018</v>
      </c>
      <c r="C18" s="221">
        <v>35.460797217740726</v>
      </c>
      <c r="D18" s="64">
        <v>52.44981127537438</v>
      </c>
      <c r="E18" s="62">
        <v>18.813134843017103</v>
      </c>
      <c r="F18" s="64">
        <v>36.122811289356918</v>
      </c>
      <c r="G18" s="186"/>
      <c r="H18" s="190"/>
      <c r="I18" s="190"/>
      <c r="J18" s="190"/>
      <c r="K18" s="170"/>
    </row>
    <row r="19" spans="2:11" x14ac:dyDescent="0.3">
      <c r="B19" s="27">
        <v>2019</v>
      </c>
      <c r="C19" s="221">
        <v>31.731492978096032</v>
      </c>
      <c r="D19" s="64">
        <v>48.017743423496448</v>
      </c>
      <c r="E19" s="62">
        <v>16.231638271355095</v>
      </c>
      <c r="F19" s="64">
        <v>35.016979373129814</v>
      </c>
      <c r="G19" s="186"/>
      <c r="H19" s="190"/>
      <c r="I19" s="190"/>
      <c r="J19" s="190"/>
      <c r="K19" s="170"/>
    </row>
    <row r="20" spans="2:11" x14ac:dyDescent="0.3">
      <c r="B20" s="27">
        <v>2020</v>
      </c>
      <c r="C20" s="221">
        <v>37.80296923211089</v>
      </c>
      <c r="D20" s="64">
        <v>48.463247182137373</v>
      </c>
      <c r="E20" s="62">
        <v>22.785036943021833</v>
      </c>
      <c r="F20" s="64">
        <v>38.035473818904002</v>
      </c>
      <c r="G20" s="186"/>
      <c r="H20" s="190"/>
      <c r="I20" s="190"/>
      <c r="J20" s="190"/>
      <c r="K20" s="170"/>
    </row>
    <row r="21" spans="2:11" x14ac:dyDescent="0.3">
      <c r="B21" s="27">
        <v>2021</v>
      </c>
      <c r="C21" s="221">
        <v>33.662236129699743</v>
      </c>
      <c r="D21" s="64">
        <v>50.278184565222581</v>
      </c>
      <c r="E21" s="62">
        <v>21.851202310844105</v>
      </c>
      <c r="F21" s="64">
        <v>34.500423734651498</v>
      </c>
      <c r="G21" s="186"/>
      <c r="H21" s="190"/>
      <c r="I21" s="190"/>
      <c r="J21" s="190"/>
      <c r="K21" s="170"/>
    </row>
    <row r="22" spans="2:11" x14ac:dyDescent="0.3">
      <c r="B22" s="27">
        <v>2022</v>
      </c>
      <c r="C22" s="221">
        <v>37.510381979900806</v>
      </c>
      <c r="D22" s="64">
        <v>50.113351276831786</v>
      </c>
      <c r="E22" s="62">
        <v>23.534843683844912</v>
      </c>
      <c r="F22" s="64">
        <v>41.540627787212159</v>
      </c>
      <c r="G22" s="186"/>
      <c r="H22" s="190"/>
      <c r="I22" s="190"/>
      <c r="J22" s="190"/>
      <c r="K22" s="170"/>
    </row>
    <row r="23" spans="2:11" ht="15" thickBot="1" x14ac:dyDescent="0.35">
      <c r="B23" s="27">
        <v>2023</v>
      </c>
      <c r="C23" s="221">
        <v>35.386681955200913</v>
      </c>
      <c r="D23" s="64">
        <v>50.035740288230258</v>
      </c>
      <c r="E23" s="62">
        <v>22.406710431069797</v>
      </c>
      <c r="F23" s="64">
        <v>37.227593570869857</v>
      </c>
      <c r="G23" s="186"/>
      <c r="H23" s="190"/>
      <c r="I23" s="190"/>
      <c r="J23" s="190"/>
      <c r="K23" s="170"/>
    </row>
    <row r="24" spans="2:11" ht="15" thickBot="1" x14ac:dyDescent="0.35">
      <c r="B24" s="29" t="s">
        <v>13</v>
      </c>
      <c r="C24" s="222">
        <v>34.87934443997198</v>
      </c>
      <c r="D24" s="67">
        <v>54.316921064461667</v>
      </c>
      <c r="E24" s="66">
        <v>19.112512594007825</v>
      </c>
      <c r="F24" s="67">
        <v>38.139867756656052</v>
      </c>
      <c r="G24" s="189"/>
      <c r="H24" s="191"/>
      <c r="I24" s="191"/>
      <c r="J24" s="191"/>
    </row>
    <row r="25" spans="2:11" x14ac:dyDescent="0.3">
      <c r="B25" s="68" t="s">
        <v>52</v>
      </c>
      <c r="C25" s="68"/>
      <c r="D25" s="68"/>
      <c r="E25" s="68"/>
      <c r="F25" s="68"/>
      <c r="G25" s="68"/>
    </row>
  </sheetData>
  <mergeCells count="2">
    <mergeCell ref="C4:D4"/>
    <mergeCell ref="E4: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3"/>
  <sheetViews>
    <sheetView zoomScale="90" zoomScaleNormal="90" workbookViewId="0"/>
  </sheetViews>
  <sheetFormatPr defaultRowHeight="14.4" x14ac:dyDescent="0.3"/>
  <cols>
    <col min="2" max="2" width="16.33203125" customWidth="1"/>
    <col min="3" max="11" width="13.5546875" customWidth="1"/>
  </cols>
  <sheetData>
    <row r="2" spans="2:14" s="2" customFormat="1" ht="22.5" customHeight="1" x14ac:dyDescent="0.3">
      <c r="B2" s="376" t="s">
        <v>97</v>
      </c>
      <c r="C2" s="376"/>
      <c r="D2" s="376"/>
      <c r="E2" s="376"/>
      <c r="F2" s="376"/>
      <c r="G2" s="376"/>
      <c r="H2" s="376"/>
      <c r="I2" s="376"/>
      <c r="J2" s="376"/>
      <c r="K2" s="376"/>
    </row>
    <row r="3" spans="2:14" ht="15" thickBot="1" x14ac:dyDescent="0.35">
      <c r="B3" s="143" t="s">
        <v>0</v>
      </c>
      <c r="C3" s="69"/>
      <c r="D3" s="69"/>
      <c r="E3" s="69"/>
      <c r="F3" s="70"/>
      <c r="G3" s="69"/>
      <c r="H3" s="69"/>
      <c r="I3" s="69"/>
      <c r="J3" s="69"/>
      <c r="K3" s="69"/>
    </row>
    <row r="4" spans="2:14" ht="17.25" customHeight="1" x14ac:dyDescent="0.3">
      <c r="B4" s="340" t="s">
        <v>7</v>
      </c>
      <c r="C4" s="348" t="s">
        <v>1</v>
      </c>
      <c r="D4" s="349"/>
      <c r="E4" s="350"/>
      <c r="F4" s="348" t="s">
        <v>26</v>
      </c>
      <c r="G4" s="349"/>
      <c r="H4" s="350"/>
      <c r="I4" s="349" t="s">
        <v>26</v>
      </c>
      <c r="J4" s="349"/>
      <c r="K4" s="350"/>
    </row>
    <row r="5" spans="2:14" ht="17.25" customHeight="1" thickBot="1" x14ac:dyDescent="0.35">
      <c r="B5" s="341"/>
      <c r="C5" s="351"/>
      <c r="D5" s="352"/>
      <c r="E5" s="353"/>
      <c r="F5" s="351" t="s">
        <v>27</v>
      </c>
      <c r="G5" s="352"/>
      <c r="H5" s="353"/>
      <c r="I5" s="352" t="s">
        <v>28</v>
      </c>
      <c r="J5" s="352"/>
      <c r="K5" s="353"/>
    </row>
    <row r="6" spans="2:14" ht="15" thickBot="1" x14ac:dyDescent="0.35">
      <c r="B6" s="341"/>
      <c r="C6" s="210" t="s">
        <v>5</v>
      </c>
      <c r="D6" s="344" t="s">
        <v>6</v>
      </c>
      <c r="E6" s="345"/>
      <c r="F6" s="210" t="s">
        <v>5</v>
      </c>
      <c r="G6" s="344" t="s">
        <v>6</v>
      </c>
      <c r="H6" s="345"/>
      <c r="I6" s="10" t="s">
        <v>5</v>
      </c>
      <c r="J6" s="344" t="s">
        <v>6</v>
      </c>
      <c r="K6" s="345"/>
    </row>
    <row r="7" spans="2:14" x14ac:dyDescent="0.3">
      <c r="B7" s="341"/>
      <c r="C7" s="151" t="s">
        <v>8</v>
      </c>
      <c r="D7" s="209" t="s">
        <v>9</v>
      </c>
      <c r="E7" s="346" t="s">
        <v>10</v>
      </c>
      <c r="F7" s="151" t="s">
        <v>8</v>
      </c>
      <c r="G7" s="209" t="s">
        <v>9</v>
      </c>
      <c r="H7" s="346" t="s">
        <v>10</v>
      </c>
      <c r="I7" s="147" t="s">
        <v>8</v>
      </c>
      <c r="J7" s="147" t="s">
        <v>9</v>
      </c>
      <c r="K7" s="377" t="s">
        <v>10</v>
      </c>
    </row>
    <row r="8" spans="2:14" ht="15" thickBot="1" x14ac:dyDescent="0.35">
      <c r="B8" s="342"/>
      <c r="C8" s="223"/>
      <c r="D8" s="20" t="s">
        <v>11</v>
      </c>
      <c r="E8" s="347"/>
      <c r="F8" s="223"/>
      <c r="G8" s="20" t="s">
        <v>11</v>
      </c>
      <c r="H8" s="347"/>
      <c r="I8" s="20"/>
      <c r="J8" s="20" t="s">
        <v>11</v>
      </c>
      <c r="K8" s="347"/>
      <c r="L8" s="58"/>
    </row>
    <row r="9" spans="2:14" x14ac:dyDescent="0.3">
      <c r="B9" s="21">
        <v>2006</v>
      </c>
      <c r="C9" s="156">
        <v>48</v>
      </c>
      <c r="D9" s="8">
        <v>9039</v>
      </c>
      <c r="E9" s="12">
        <v>198588</v>
      </c>
      <c r="F9" s="11">
        <v>61.6</v>
      </c>
      <c r="G9" s="8">
        <v>3038</v>
      </c>
      <c r="H9" s="12">
        <v>18707</v>
      </c>
      <c r="I9" s="5">
        <v>41.1</v>
      </c>
      <c r="J9" s="10">
        <v>6001</v>
      </c>
      <c r="K9" s="12">
        <v>179881</v>
      </c>
      <c r="L9" s="203"/>
      <c r="M9" s="203"/>
      <c r="N9" s="203"/>
    </row>
    <row r="10" spans="2:14" x14ac:dyDescent="0.3">
      <c r="B10" s="21">
        <v>2007</v>
      </c>
      <c r="C10" s="156">
        <v>46</v>
      </c>
      <c r="D10" s="8">
        <v>8742</v>
      </c>
      <c r="E10" s="12">
        <v>161209</v>
      </c>
      <c r="F10" s="11">
        <v>60.3</v>
      </c>
      <c r="G10" s="8">
        <v>2690</v>
      </c>
      <c r="H10" s="12">
        <v>16617</v>
      </c>
      <c r="I10" s="5">
        <v>39.6</v>
      </c>
      <c r="J10" s="8">
        <v>6051</v>
      </c>
      <c r="K10" s="12">
        <v>144592</v>
      </c>
      <c r="L10" s="203"/>
      <c r="M10" s="203"/>
      <c r="N10" s="203"/>
    </row>
    <row r="11" spans="2:14" x14ac:dyDescent="0.3">
      <c r="B11" s="21">
        <v>2008</v>
      </c>
      <c r="C11" s="156">
        <v>44.4</v>
      </c>
      <c r="D11" s="8">
        <v>6580</v>
      </c>
      <c r="E11" s="12">
        <v>123615</v>
      </c>
      <c r="F11" s="11">
        <v>55.7</v>
      </c>
      <c r="G11" s="8">
        <v>2752</v>
      </c>
      <c r="H11" s="12">
        <v>13183</v>
      </c>
      <c r="I11" s="5">
        <v>36.200000000000003</v>
      </c>
      <c r="J11" s="147">
        <v>3828</v>
      </c>
      <c r="K11" s="12">
        <v>110432</v>
      </c>
      <c r="L11" s="203"/>
      <c r="M11" s="203"/>
      <c r="N11" s="203"/>
    </row>
    <row r="12" spans="2:14" x14ac:dyDescent="0.3">
      <c r="B12" s="21">
        <v>2009</v>
      </c>
      <c r="C12" s="156">
        <v>49.3</v>
      </c>
      <c r="D12" s="8">
        <v>6109</v>
      </c>
      <c r="E12" s="12">
        <v>133976</v>
      </c>
      <c r="F12" s="11">
        <v>60.6</v>
      </c>
      <c r="G12" s="8">
        <v>2698</v>
      </c>
      <c r="H12" s="12">
        <v>13544</v>
      </c>
      <c r="I12" s="5">
        <v>40.299999999999997</v>
      </c>
      <c r="J12" s="147">
        <v>3411</v>
      </c>
      <c r="K12" s="12">
        <v>120432</v>
      </c>
      <c r="L12" s="203"/>
      <c r="M12" s="203"/>
      <c r="N12" s="203"/>
    </row>
    <row r="13" spans="2:14" x14ac:dyDescent="0.3">
      <c r="B13" s="21">
        <v>2010</v>
      </c>
      <c r="C13" s="156">
        <v>48.6</v>
      </c>
      <c r="D13" s="8">
        <v>6667</v>
      </c>
      <c r="E13" s="12">
        <v>128168</v>
      </c>
      <c r="F13" s="11">
        <v>58.6</v>
      </c>
      <c r="G13" s="8">
        <v>2564</v>
      </c>
      <c r="H13" s="12">
        <v>12539</v>
      </c>
      <c r="I13" s="5">
        <v>42.4</v>
      </c>
      <c r="J13" s="147">
        <v>4103</v>
      </c>
      <c r="K13" s="12">
        <v>115629</v>
      </c>
      <c r="L13" s="203"/>
      <c r="M13" s="203"/>
      <c r="N13" s="203"/>
    </row>
    <row r="14" spans="2:14" x14ac:dyDescent="0.3">
      <c r="B14" s="21">
        <v>2011</v>
      </c>
      <c r="C14" s="156">
        <v>45.4</v>
      </c>
      <c r="D14" s="8">
        <v>8718</v>
      </c>
      <c r="E14" s="12">
        <v>145538</v>
      </c>
      <c r="F14" s="11">
        <v>55.2</v>
      </c>
      <c r="G14" s="8">
        <v>3706</v>
      </c>
      <c r="H14" s="12">
        <v>13672</v>
      </c>
      <c r="I14" s="5">
        <v>38.200000000000003</v>
      </c>
      <c r="J14" s="147">
        <v>5012</v>
      </c>
      <c r="K14" s="12">
        <v>131866</v>
      </c>
      <c r="L14" s="203"/>
      <c r="M14" s="203"/>
      <c r="N14" s="203"/>
    </row>
    <row r="15" spans="2:14" x14ac:dyDescent="0.3">
      <c r="B15" s="21">
        <v>2012</v>
      </c>
      <c r="C15" s="156">
        <v>49</v>
      </c>
      <c r="D15" s="8">
        <v>7472</v>
      </c>
      <c r="E15" s="12">
        <v>128653</v>
      </c>
      <c r="F15" s="11">
        <v>60</v>
      </c>
      <c r="G15" s="8">
        <v>3111</v>
      </c>
      <c r="H15" s="12">
        <v>14858</v>
      </c>
      <c r="I15" s="5">
        <v>41.2</v>
      </c>
      <c r="J15" s="8">
        <v>4361</v>
      </c>
      <c r="K15" s="12">
        <v>113795</v>
      </c>
      <c r="L15" s="203"/>
      <c r="M15" s="203"/>
      <c r="N15" s="203"/>
    </row>
    <row r="16" spans="2:14" x14ac:dyDescent="0.3">
      <c r="B16" s="21">
        <v>2013</v>
      </c>
      <c r="C16" s="156">
        <v>45.5</v>
      </c>
      <c r="D16" s="8">
        <v>7683</v>
      </c>
      <c r="E16" s="12">
        <v>112331</v>
      </c>
      <c r="F16" s="11">
        <v>57.6</v>
      </c>
      <c r="G16" s="8">
        <v>3060</v>
      </c>
      <c r="H16" s="12">
        <v>13154</v>
      </c>
      <c r="I16" s="5">
        <v>37.5</v>
      </c>
      <c r="J16" s="147">
        <v>4623</v>
      </c>
      <c r="K16" s="12">
        <v>99177</v>
      </c>
      <c r="L16" s="203"/>
      <c r="M16" s="203"/>
      <c r="N16" s="203"/>
    </row>
    <row r="17" spans="2:14" x14ac:dyDescent="0.3">
      <c r="B17" s="21">
        <v>2014</v>
      </c>
      <c r="C17" s="156">
        <v>34</v>
      </c>
      <c r="D17" s="8">
        <v>13613</v>
      </c>
      <c r="E17" s="12">
        <v>287685</v>
      </c>
      <c r="F17" s="11">
        <v>45.6</v>
      </c>
      <c r="G17" s="8">
        <v>5469</v>
      </c>
      <c r="H17" s="12">
        <v>23942</v>
      </c>
      <c r="I17" s="5">
        <v>26.2</v>
      </c>
      <c r="J17" s="8">
        <v>8144</v>
      </c>
      <c r="K17" s="12">
        <v>263743</v>
      </c>
      <c r="L17" s="203"/>
      <c r="M17" s="203"/>
      <c r="N17" s="203"/>
    </row>
    <row r="18" spans="2:14" x14ac:dyDescent="0.3">
      <c r="B18" s="21">
        <v>2015</v>
      </c>
      <c r="C18" s="156">
        <v>35.4</v>
      </c>
      <c r="D18" s="8">
        <v>13258</v>
      </c>
      <c r="E18" s="12">
        <v>257965</v>
      </c>
      <c r="F18" s="11">
        <v>45.1</v>
      </c>
      <c r="G18" s="8">
        <v>5221</v>
      </c>
      <c r="H18" s="12">
        <v>19352</v>
      </c>
      <c r="I18" s="5">
        <v>29.2</v>
      </c>
      <c r="J18" s="8">
        <v>8038</v>
      </c>
      <c r="K18" s="12">
        <v>238613</v>
      </c>
      <c r="L18" s="203"/>
      <c r="M18" s="203"/>
      <c r="N18" s="203"/>
    </row>
    <row r="19" spans="2:14" x14ac:dyDescent="0.3">
      <c r="B19" s="150">
        <v>2016</v>
      </c>
      <c r="C19" s="156">
        <v>34.5</v>
      </c>
      <c r="D19" s="8">
        <v>16712</v>
      </c>
      <c r="E19" s="12">
        <v>278584</v>
      </c>
      <c r="F19" s="11">
        <v>47.2</v>
      </c>
      <c r="G19" s="8">
        <v>7777</v>
      </c>
      <c r="H19" s="12">
        <v>24174</v>
      </c>
      <c r="I19" s="5">
        <v>23.4</v>
      </c>
      <c r="J19" s="8">
        <v>8936</v>
      </c>
      <c r="K19" s="12">
        <v>254410</v>
      </c>
      <c r="L19" s="203"/>
      <c r="M19" s="203"/>
      <c r="N19" s="203"/>
    </row>
    <row r="20" spans="2:14" x14ac:dyDescent="0.3">
      <c r="B20" s="211">
        <v>2017</v>
      </c>
      <c r="C20" s="156">
        <v>30.434769511001868</v>
      </c>
      <c r="D20" s="8">
        <v>43359.732334</v>
      </c>
      <c r="E20" s="12">
        <v>370741</v>
      </c>
      <c r="F20" s="156">
        <v>38.692214123243154</v>
      </c>
      <c r="G20" s="8">
        <v>23148.168233</v>
      </c>
      <c r="H20" s="12">
        <v>55367</v>
      </c>
      <c r="I20" s="19">
        <v>20.977573813347593</v>
      </c>
      <c r="J20" s="8">
        <v>20211.564101</v>
      </c>
      <c r="K20" s="12">
        <v>315374</v>
      </c>
      <c r="L20" s="203"/>
      <c r="M20" s="203"/>
      <c r="N20" s="203"/>
    </row>
    <row r="21" spans="2:14" x14ac:dyDescent="0.3">
      <c r="B21" s="267">
        <v>2018</v>
      </c>
      <c r="C21" s="156">
        <v>32.574297776492415</v>
      </c>
      <c r="D21" s="8">
        <v>78017.002854000006</v>
      </c>
      <c r="E21" s="12">
        <v>441621</v>
      </c>
      <c r="F21" s="156">
        <v>37.5073901855054</v>
      </c>
      <c r="G21" s="8">
        <v>53390.253680000002</v>
      </c>
      <c r="H21" s="12">
        <v>128058</v>
      </c>
      <c r="I21" s="19">
        <v>21.879461308910596</v>
      </c>
      <c r="J21" s="8">
        <v>24626.749174</v>
      </c>
      <c r="K21" s="12">
        <v>313563</v>
      </c>
      <c r="L21" s="203"/>
      <c r="M21" s="203"/>
      <c r="N21" s="203"/>
    </row>
    <row r="22" spans="2:14" x14ac:dyDescent="0.3">
      <c r="B22" s="306">
        <v>2019</v>
      </c>
      <c r="C22" s="156">
        <v>30.973490912953771</v>
      </c>
      <c r="D22" s="8">
        <v>34123.342589</v>
      </c>
      <c r="E22" s="12">
        <v>281630</v>
      </c>
      <c r="F22" s="156">
        <v>34.788535737978108</v>
      </c>
      <c r="G22" s="8">
        <v>24908.067371000001</v>
      </c>
      <c r="H22" s="12">
        <v>105636</v>
      </c>
      <c r="I22" s="19">
        <v>20.661764862767011</v>
      </c>
      <c r="J22" s="8">
        <v>9215.2752180000007</v>
      </c>
      <c r="K22" s="12">
        <v>175994</v>
      </c>
      <c r="L22" s="203"/>
      <c r="M22" s="203"/>
      <c r="N22" s="203"/>
    </row>
    <row r="23" spans="2:14" x14ac:dyDescent="0.3">
      <c r="B23" s="323">
        <v>2020</v>
      </c>
      <c r="C23" s="156">
        <v>35.52620643307128</v>
      </c>
      <c r="D23" s="8">
        <v>25022.346218999999</v>
      </c>
      <c r="E23" s="12">
        <v>212617</v>
      </c>
      <c r="F23" s="156">
        <v>40.065861383666793</v>
      </c>
      <c r="G23" s="8">
        <v>16828.586316000001</v>
      </c>
      <c r="H23" s="12">
        <v>35702</v>
      </c>
      <c r="I23" s="19">
        <v>26.202528892436689</v>
      </c>
      <c r="J23" s="8">
        <v>8193.7599030000001</v>
      </c>
      <c r="K23" s="12">
        <v>176915</v>
      </c>
      <c r="L23" s="203"/>
      <c r="M23" s="203"/>
      <c r="N23" s="203"/>
    </row>
    <row r="24" spans="2:14" x14ac:dyDescent="0.3">
      <c r="B24" s="329">
        <v>2021</v>
      </c>
      <c r="C24" s="156">
        <v>32.378061277026589</v>
      </c>
      <c r="D24" s="8">
        <v>17483.638744</v>
      </c>
      <c r="E24" s="12">
        <v>206963</v>
      </c>
      <c r="F24" s="156">
        <v>37.562082137224415</v>
      </c>
      <c r="G24" s="8">
        <v>10553.639245</v>
      </c>
      <c r="H24" s="12">
        <v>36448</v>
      </c>
      <c r="I24" s="19">
        <v>24.483358542202851</v>
      </c>
      <c r="J24" s="8">
        <v>6929.9994989999996</v>
      </c>
      <c r="K24" s="12">
        <v>170515</v>
      </c>
      <c r="L24" s="203"/>
      <c r="M24" s="203"/>
      <c r="N24" s="203"/>
    </row>
    <row r="25" spans="2:14" x14ac:dyDescent="0.3">
      <c r="B25" s="331">
        <v>2022</v>
      </c>
      <c r="C25" s="156">
        <v>34.448236886382574</v>
      </c>
      <c r="D25" s="8">
        <v>22417.020217000001</v>
      </c>
      <c r="E25" s="12">
        <v>141049</v>
      </c>
      <c r="F25" s="156">
        <v>40.009923940505331</v>
      </c>
      <c r="G25" s="8">
        <v>13156.384682</v>
      </c>
      <c r="H25" s="12">
        <v>33635</v>
      </c>
      <c r="I25" s="19">
        <v>26.54686833684941</v>
      </c>
      <c r="J25" s="8">
        <v>9260.6355349999994</v>
      </c>
      <c r="K25" s="12">
        <v>107414</v>
      </c>
      <c r="L25" s="203"/>
      <c r="M25" s="203"/>
      <c r="N25" s="203"/>
    </row>
    <row r="26" spans="2:14" ht="15" thickBot="1" x14ac:dyDescent="0.35">
      <c r="B26" s="150">
        <v>2023</v>
      </c>
      <c r="C26" s="156">
        <v>36.334446875906536</v>
      </c>
      <c r="D26" s="8">
        <v>8851.0325769999999</v>
      </c>
      <c r="E26" s="12">
        <v>108937</v>
      </c>
      <c r="F26" s="156">
        <v>41.267171887215042</v>
      </c>
      <c r="G26" s="8">
        <v>5494.5186190000004</v>
      </c>
      <c r="H26" s="12">
        <v>17668</v>
      </c>
      <c r="I26" s="19">
        <v>28.259715247741042</v>
      </c>
      <c r="J26" s="8">
        <v>3356.513958</v>
      </c>
      <c r="K26" s="12">
        <v>91269</v>
      </c>
      <c r="L26" s="203"/>
      <c r="M26" s="203"/>
      <c r="N26" s="203"/>
    </row>
    <row r="27" spans="2:14" ht="15" thickBot="1" x14ac:dyDescent="0.35">
      <c r="B27" s="95" t="s">
        <v>12</v>
      </c>
      <c r="C27" s="153"/>
      <c r="D27" s="17">
        <v>333867.11553399998</v>
      </c>
      <c r="E27" s="224">
        <v>3719870</v>
      </c>
      <c r="F27" s="153"/>
      <c r="G27" s="17">
        <v>189565.61814600002</v>
      </c>
      <c r="H27" s="224">
        <v>596256</v>
      </c>
      <c r="I27" s="16"/>
      <c r="J27" s="17">
        <v>144302.49738799999</v>
      </c>
      <c r="K27" s="125">
        <v>3123614</v>
      </c>
      <c r="L27" s="204"/>
      <c r="M27" s="204"/>
      <c r="N27" s="204"/>
    </row>
    <row r="28" spans="2:14" ht="15" thickBot="1" x14ac:dyDescent="0.35">
      <c r="B28" s="103" t="s">
        <v>13</v>
      </c>
      <c r="C28" s="225">
        <v>35.464283220599079</v>
      </c>
      <c r="D28" s="14">
        <v>18548.173085222221</v>
      </c>
      <c r="E28" s="226">
        <v>206659.44444444444</v>
      </c>
      <c r="F28" s="225">
        <v>41.274859822516511</v>
      </c>
      <c r="G28" s="14">
        <v>10531.423230333334</v>
      </c>
      <c r="H28" s="226">
        <v>33125.333333333336</v>
      </c>
      <c r="I28" s="154">
        <v>27.831944005782596</v>
      </c>
      <c r="J28" s="14">
        <v>8016.8054104444436</v>
      </c>
      <c r="K28" s="126">
        <v>173534.11111111112</v>
      </c>
    </row>
    <row r="29" spans="2:14" x14ac:dyDescent="0.3">
      <c r="B29" s="68" t="s">
        <v>54</v>
      </c>
      <c r="F29" s="256"/>
      <c r="G29" s="255"/>
    </row>
    <row r="30" spans="2:14" x14ac:dyDescent="0.3">
      <c r="F30" s="257"/>
      <c r="G30" s="255"/>
    </row>
    <row r="31" spans="2:14" x14ac:dyDescent="0.3">
      <c r="F31" s="257"/>
      <c r="G31" s="255"/>
    </row>
    <row r="32" spans="2:14" x14ac:dyDescent="0.3">
      <c r="F32" s="257"/>
      <c r="G32" s="255"/>
    </row>
    <row r="33" spans="6:7" x14ac:dyDescent="0.3">
      <c r="F33" s="257"/>
      <c r="G33" s="255"/>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4"/>
  <sheetViews>
    <sheetView zoomScale="90" zoomScaleNormal="90" workbookViewId="0"/>
  </sheetViews>
  <sheetFormatPr defaultRowHeight="14.4" x14ac:dyDescent="0.3"/>
  <cols>
    <col min="2" max="2" width="16.33203125" customWidth="1"/>
    <col min="3" max="11" width="13.5546875" customWidth="1"/>
  </cols>
  <sheetData>
    <row r="2" spans="2:13" ht="24.75" customHeight="1" x14ac:dyDescent="0.3">
      <c r="B2" s="358" t="s">
        <v>98</v>
      </c>
      <c r="C2" s="358"/>
      <c r="D2" s="358"/>
      <c r="E2" s="358"/>
      <c r="F2" s="358"/>
      <c r="G2" s="358"/>
      <c r="H2" s="358"/>
      <c r="I2" s="358"/>
      <c r="J2" s="358"/>
      <c r="K2" s="358"/>
    </row>
    <row r="3" spans="2:13" ht="16.5" customHeight="1" thickBot="1" x14ac:dyDescent="0.35">
      <c r="B3" s="378" t="s">
        <v>0</v>
      </c>
      <c r="C3" s="378"/>
      <c r="D3" s="378"/>
      <c r="E3" s="378"/>
      <c r="F3" s="378"/>
      <c r="G3" s="378"/>
      <c r="H3" s="378"/>
      <c r="I3" s="378"/>
      <c r="J3" s="378"/>
      <c r="K3" s="378"/>
    </row>
    <row r="4" spans="2:13" ht="17.25" customHeight="1" x14ac:dyDescent="0.3">
      <c r="B4" s="379" t="s">
        <v>7</v>
      </c>
      <c r="C4" s="375" t="s">
        <v>1</v>
      </c>
      <c r="D4" s="375"/>
      <c r="E4" s="375"/>
      <c r="F4" s="373" t="s">
        <v>26</v>
      </c>
      <c r="G4" s="375"/>
      <c r="H4" s="374"/>
      <c r="I4" s="375" t="s">
        <v>26</v>
      </c>
      <c r="J4" s="375"/>
      <c r="K4" s="374"/>
    </row>
    <row r="5" spans="2:13" ht="17.25" customHeight="1" thickBot="1" x14ac:dyDescent="0.35">
      <c r="B5" s="380"/>
      <c r="C5" s="382"/>
      <c r="D5" s="382"/>
      <c r="E5" s="382"/>
      <c r="F5" s="387" t="s">
        <v>65</v>
      </c>
      <c r="G5" s="382"/>
      <c r="H5" s="383"/>
      <c r="I5" s="382" t="s">
        <v>66</v>
      </c>
      <c r="J5" s="382"/>
      <c r="K5" s="383"/>
    </row>
    <row r="6" spans="2:13" ht="26.25" customHeight="1" thickBot="1" x14ac:dyDescent="0.35">
      <c r="B6" s="380"/>
      <c r="C6" s="72" t="s">
        <v>5</v>
      </c>
      <c r="D6" s="384" t="s">
        <v>6</v>
      </c>
      <c r="E6" s="384"/>
      <c r="F6" s="227" t="s">
        <v>5</v>
      </c>
      <c r="G6" s="384" t="s">
        <v>6</v>
      </c>
      <c r="H6" s="385"/>
      <c r="I6" s="72" t="s">
        <v>5</v>
      </c>
      <c r="J6" s="384" t="s">
        <v>6</v>
      </c>
      <c r="K6" s="385"/>
    </row>
    <row r="7" spans="2:13" x14ac:dyDescent="0.3">
      <c r="B7" s="380"/>
      <c r="C7" s="26" t="s">
        <v>8</v>
      </c>
      <c r="D7" s="72" t="s">
        <v>9</v>
      </c>
      <c r="E7" s="386" t="s">
        <v>10</v>
      </c>
      <c r="F7" s="160" t="s">
        <v>8</v>
      </c>
      <c r="G7" s="26" t="s">
        <v>9</v>
      </c>
      <c r="H7" s="346" t="s">
        <v>10</v>
      </c>
      <c r="I7" s="26" t="s">
        <v>8</v>
      </c>
      <c r="J7" s="26" t="s">
        <v>9</v>
      </c>
      <c r="K7" s="346" t="s">
        <v>10</v>
      </c>
    </row>
    <row r="8" spans="2:13" ht="15" thickBot="1" x14ac:dyDescent="0.35">
      <c r="B8" s="381"/>
      <c r="C8" s="18"/>
      <c r="D8" s="165" t="s">
        <v>11</v>
      </c>
      <c r="E8" s="364"/>
      <c r="F8" s="228"/>
      <c r="G8" s="207" t="s">
        <v>11</v>
      </c>
      <c r="H8" s="347"/>
      <c r="I8" s="18"/>
      <c r="J8" s="165" t="s">
        <v>11</v>
      </c>
      <c r="K8" s="347"/>
    </row>
    <row r="9" spans="2:13" x14ac:dyDescent="0.3">
      <c r="B9" s="166">
        <v>2006</v>
      </c>
      <c r="C9" s="82">
        <v>48</v>
      </c>
      <c r="D9" s="74">
        <v>9039</v>
      </c>
      <c r="E9" s="75">
        <v>198588</v>
      </c>
      <c r="F9" s="229">
        <v>43.7</v>
      </c>
      <c r="G9" s="76">
        <v>6555</v>
      </c>
      <c r="H9" s="84">
        <v>76415</v>
      </c>
      <c r="I9" s="73">
        <v>59.2</v>
      </c>
      <c r="J9" s="74">
        <v>2484</v>
      </c>
      <c r="K9" s="84">
        <v>122173</v>
      </c>
      <c r="L9" s="162"/>
      <c r="M9" s="162"/>
    </row>
    <row r="10" spans="2:13" x14ac:dyDescent="0.3">
      <c r="B10" s="167">
        <v>2007</v>
      </c>
      <c r="C10" s="19">
        <v>46</v>
      </c>
      <c r="D10" s="8">
        <v>8742</v>
      </c>
      <c r="E10" s="9">
        <v>161209</v>
      </c>
      <c r="F10" s="11">
        <v>41.8</v>
      </c>
      <c r="G10" s="209">
        <v>6510</v>
      </c>
      <c r="H10" s="12">
        <v>66183</v>
      </c>
      <c r="I10" s="5">
        <v>58.2</v>
      </c>
      <c r="J10" s="8">
        <v>2231</v>
      </c>
      <c r="K10" s="12">
        <v>95026</v>
      </c>
      <c r="L10" s="162"/>
      <c r="M10" s="162"/>
    </row>
    <row r="11" spans="2:13" x14ac:dyDescent="0.3">
      <c r="B11" s="167">
        <v>2008</v>
      </c>
      <c r="C11" s="19">
        <v>44.4</v>
      </c>
      <c r="D11" s="8">
        <v>6580</v>
      </c>
      <c r="E11" s="9">
        <v>123615</v>
      </c>
      <c r="F11" s="11">
        <v>40.799999999999997</v>
      </c>
      <c r="G11" s="209">
        <v>5029</v>
      </c>
      <c r="H11" s="12">
        <v>46749</v>
      </c>
      <c r="I11" s="5">
        <v>55.9</v>
      </c>
      <c r="J11" s="8">
        <v>1551</v>
      </c>
      <c r="K11" s="12">
        <v>76866</v>
      </c>
      <c r="L11" s="162"/>
      <c r="M11" s="162"/>
    </row>
    <row r="12" spans="2:13" x14ac:dyDescent="0.3">
      <c r="B12" s="167">
        <v>2009</v>
      </c>
      <c r="C12" s="19">
        <v>49.3</v>
      </c>
      <c r="D12" s="8">
        <v>6109</v>
      </c>
      <c r="E12" s="9">
        <v>133976</v>
      </c>
      <c r="F12" s="11">
        <v>44.9</v>
      </c>
      <c r="G12" s="209">
        <v>4594</v>
      </c>
      <c r="H12" s="12">
        <v>46278</v>
      </c>
      <c r="I12" s="5">
        <v>62.6</v>
      </c>
      <c r="J12" s="8">
        <v>1515</v>
      </c>
      <c r="K12" s="12">
        <v>87698</v>
      </c>
      <c r="L12" s="162"/>
      <c r="M12" s="162"/>
    </row>
    <row r="13" spans="2:13" x14ac:dyDescent="0.3">
      <c r="B13" s="167">
        <v>2010</v>
      </c>
      <c r="C13" s="19">
        <v>48.6</v>
      </c>
      <c r="D13" s="8">
        <v>6667</v>
      </c>
      <c r="E13" s="9">
        <v>128168</v>
      </c>
      <c r="F13" s="11">
        <v>46.5</v>
      </c>
      <c r="G13" s="209">
        <v>5135</v>
      </c>
      <c r="H13" s="12">
        <v>47265</v>
      </c>
      <c r="I13" s="5">
        <v>55.8</v>
      </c>
      <c r="J13" s="8">
        <v>1532</v>
      </c>
      <c r="K13" s="12">
        <v>80903</v>
      </c>
      <c r="L13" s="162"/>
      <c r="M13" s="162"/>
    </row>
    <row r="14" spans="2:13" x14ac:dyDescent="0.3">
      <c r="B14" s="167">
        <v>2011</v>
      </c>
      <c r="C14" s="19">
        <v>45.4</v>
      </c>
      <c r="D14" s="8">
        <v>8718</v>
      </c>
      <c r="E14" s="9">
        <v>145538</v>
      </c>
      <c r="F14" s="11">
        <v>41.9</v>
      </c>
      <c r="G14" s="209">
        <v>7100</v>
      </c>
      <c r="H14" s="12">
        <v>55902</v>
      </c>
      <c r="I14" s="5">
        <v>60.7</v>
      </c>
      <c r="J14" s="8">
        <v>1618</v>
      </c>
      <c r="K14" s="12">
        <v>89636</v>
      </c>
      <c r="L14" s="162"/>
      <c r="M14" s="162"/>
    </row>
    <row r="15" spans="2:13" x14ac:dyDescent="0.3">
      <c r="B15" s="167">
        <v>2012</v>
      </c>
      <c r="C15" s="19">
        <v>49</v>
      </c>
      <c r="D15" s="8">
        <v>7472</v>
      </c>
      <c r="E15" s="9">
        <v>128653</v>
      </c>
      <c r="F15" s="11">
        <v>44.6</v>
      </c>
      <c r="G15" s="209">
        <v>5807</v>
      </c>
      <c r="H15" s="12">
        <v>52589</v>
      </c>
      <c r="I15" s="5">
        <v>64.5</v>
      </c>
      <c r="J15" s="8">
        <v>1666</v>
      </c>
      <c r="K15" s="12">
        <v>76064</v>
      </c>
      <c r="L15" s="162"/>
      <c r="M15" s="162"/>
    </row>
    <row r="16" spans="2:13" x14ac:dyDescent="0.3">
      <c r="B16" s="167">
        <v>2013</v>
      </c>
      <c r="C16" s="19">
        <v>45.5</v>
      </c>
      <c r="D16" s="8">
        <v>7683</v>
      </c>
      <c r="E16" s="9">
        <v>112331</v>
      </c>
      <c r="F16" s="11">
        <v>41</v>
      </c>
      <c r="G16" s="209">
        <v>5948</v>
      </c>
      <c r="H16" s="12">
        <v>47467</v>
      </c>
      <c r="I16" s="5">
        <v>61.2</v>
      </c>
      <c r="J16" s="8">
        <v>1735</v>
      </c>
      <c r="K16" s="12">
        <v>64864</v>
      </c>
      <c r="L16" s="162"/>
      <c r="M16" s="162"/>
    </row>
    <row r="17" spans="2:13" x14ac:dyDescent="0.3">
      <c r="B17" s="167">
        <v>2014</v>
      </c>
      <c r="C17" s="19">
        <v>34</v>
      </c>
      <c r="D17" s="8">
        <v>13613</v>
      </c>
      <c r="E17" s="9">
        <v>287685</v>
      </c>
      <c r="F17" s="11">
        <v>32.5</v>
      </c>
      <c r="G17" s="8">
        <v>9852</v>
      </c>
      <c r="H17" s="12">
        <v>87755</v>
      </c>
      <c r="I17" s="5">
        <v>37.9</v>
      </c>
      <c r="J17" s="8">
        <v>3760</v>
      </c>
      <c r="K17" s="12">
        <v>199930</v>
      </c>
      <c r="L17" s="162"/>
      <c r="M17" s="162"/>
    </row>
    <row r="18" spans="2:13" x14ac:dyDescent="0.3">
      <c r="B18" s="167">
        <v>2015</v>
      </c>
      <c r="C18" s="19">
        <v>35.4</v>
      </c>
      <c r="D18" s="8">
        <v>13258</v>
      </c>
      <c r="E18" s="9">
        <v>257965</v>
      </c>
      <c r="F18" s="11">
        <v>34.299999999999997</v>
      </c>
      <c r="G18" s="8">
        <v>10222</v>
      </c>
      <c r="H18" s="12">
        <v>89519</v>
      </c>
      <c r="I18" s="5">
        <v>39.4</v>
      </c>
      <c r="J18" s="8">
        <v>3036</v>
      </c>
      <c r="K18" s="12">
        <v>168446</v>
      </c>
      <c r="L18" s="162"/>
      <c r="M18" s="162"/>
    </row>
    <row r="19" spans="2:13" x14ac:dyDescent="0.3">
      <c r="B19" s="167">
        <v>2016</v>
      </c>
      <c r="C19" s="19">
        <v>34.5</v>
      </c>
      <c r="D19" s="8">
        <v>16712</v>
      </c>
      <c r="E19" s="9">
        <v>278584</v>
      </c>
      <c r="F19" s="11">
        <v>33.6</v>
      </c>
      <c r="G19" s="8">
        <v>12996</v>
      </c>
      <c r="H19" s="12">
        <v>95545</v>
      </c>
      <c r="I19" s="5">
        <v>37.6</v>
      </c>
      <c r="J19" s="8">
        <v>3716</v>
      </c>
      <c r="K19" s="12">
        <v>183039</v>
      </c>
      <c r="L19" s="162"/>
      <c r="M19" s="162"/>
    </row>
    <row r="20" spans="2:13" x14ac:dyDescent="0.3">
      <c r="B20" s="211">
        <v>2017</v>
      </c>
      <c r="C20" s="19">
        <v>30.434769511001868</v>
      </c>
      <c r="D20" s="8">
        <v>43359.732334</v>
      </c>
      <c r="E20" s="9">
        <v>370741</v>
      </c>
      <c r="F20" s="156">
        <v>29.292657993555476</v>
      </c>
      <c r="G20" s="8">
        <v>37374.994013000003</v>
      </c>
      <c r="H20" s="12">
        <v>169002</v>
      </c>
      <c r="I20" s="19">
        <v>37.567313799021505</v>
      </c>
      <c r="J20" s="9">
        <v>5984.7383209999998</v>
      </c>
      <c r="K20" s="12">
        <v>201739</v>
      </c>
      <c r="L20" s="162"/>
      <c r="M20" s="162"/>
    </row>
    <row r="21" spans="2:13" x14ac:dyDescent="0.3">
      <c r="B21" s="267">
        <v>2018</v>
      </c>
      <c r="C21" s="19">
        <v>32.574297776492415</v>
      </c>
      <c r="D21" s="8">
        <v>78017.002854000006</v>
      </c>
      <c r="E21" s="9">
        <v>441621</v>
      </c>
      <c r="F21" s="156">
        <v>30.419582328925536</v>
      </c>
      <c r="G21" s="8">
        <v>64828.584702</v>
      </c>
      <c r="H21" s="12">
        <v>221806</v>
      </c>
      <c r="I21" s="19">
        <v>43.165951096199187</v>
      </c>
      <c r="J21" s="9">
        <v>13188.418152</v>
      </c>
      <c r="K21" s="12">
        <v>219815</v>
      </c>
      <c r="L21" s="162"/>
      <c r="M21" s="162"/>
    </row>
    <row r="22" spans="2:13" x14ac:dyDescent="0.3">
      <c r="B22" s="306">
        <v>2019</v>
      </c>
      <c r="C22" s="19">
        <v>30.973490912953771</v>
      </c>
      <c r="D22" s="8">
        <v>34123.342589</v>
      </c>
      <c r="E22" s="9">
        <v>281630</v>
      </c>
      <c r="F22" s="156">
        <v>31.510714690226997</v>
      </c>
      <c r="G22" s="8">
        <v>23279.482021</v>
      </c>
      <c r="H22" s="12">
        <v>106359</v>
      </c>
      <c r="I22" s="19">
        <v>29.820184746219063</v>
      </c>
      <c r="J22" s="9">
        <v>10843.860568</v>
      </c>
      <c r="K22" s="12">
        <v>175271</v>
      </c>
      <c r="L22" s="162"/>
      <c r="M22" s="162"/>
    </row>
    <row r="23" spans="2:13" x14ac:dyDescent="0.3">
      <c r="B23" s="323">
        <v>2020</v>
      </c>
      <c r="C23" s="19">
        <v>35.52620643307128</v>
      </c>
      <c r="D23" s="8">
        <v>25022.346218999999</v>
      </c>
      <c r="E23" s="9">
        <v>212617</v>
      </c>
      <c r="F23" s="156">
        <v>34.139307695266609</v>
      </c>
      <c r="G23" s="8">
        <v>21633.747869999999</v>
      </c>
      <c r="H23" s="12">
        <v>86585</v>
      </c>
      <c r="I23" s="19">
        <v>44.380551069030552</v>
      </c>
      <c r="J23" s="9">
        <v>3388.5983489999999</v>
      </c>
      <c r="K23" s="12">
        <v>126032</v>
      </c>
      <c r="L23" s="162"/>
      <c r="M23" s="162"/>
    </row>
    <row r="24" spans="2:13" x14ac:dyDescent="0.3">
      <c r="B24" s="329">
        <v>2021</v>
      </c>
      <c r="C24" s="19">
        <v>32.378061277026589</v>
      </c>
      <c r="D24" s="8">
        <v>17483.638744</v>
      </c>
      <c r="E24" s="9">
        <v>206963</v>
      </c>
      <c r="F24" s="156">
        <v>31.264176786647742</v>
      </c>
      <c r="G24" s="8">
        <v>13653.907273999999</v>
      </c>
      <c r="H24" s="12">
        <v>77380</v>
      </c>
      <c r="I24" s="19">
        <v>36.349325493517426</v>
      </c>
      <c r="J24" s="9">
        <v>3829.7314700000002</v>
      </c>
      <c r="K24" s="12">
        <v>129583</v>
      </c>
      <c r="L24" s="162"/>
      <c r="M24" s="162"/>
    </row>
    <row r="25" spans="2:13" x14ac:dyDescent="0.3">
      <c r="B25" s="331">
        <v>2022</v>
      </c>
      <c r="C25" s="19">
        <v>34.448236886382574</v>
      </c>
      <c r="D25" s="8">
        <v>22417.020217000001</v>
      </c>
      <c r="E25" s="9">
        <v>141049</v>
      </c>
      <c r="F25" s="156">
        <v>32.575183970093029</v>
      </c>
      <c r="G25" s="8">
        <v>19291.740376999998</v>
      </c>
      <c r="H25" s="12">
        <v>60944</v>
      </c>
      <c r="I25" s="19">
        <v>46.010225707659089</v>
      </c>
      <c r="J25" s="9">
        <v>3125.2798400000001</v>
      </c>
      <c r="K25" s="12">
        <v>80105</v>
      </c>
      <c r="L25" s="162"/>
      <c r="M25" s="162"/>
    </row>
    <row r="26" spans="2:13" ht="15" thickBot="1" x14ac:dyDescent="0.35">
      <c r="B26" s="94">
        <v>2023</v>
      </c>
      <c r="C26" s="83">
        <v>36.334446875906536</v>
      </c>
      <c r="D26" s="77">
        <v>8851.0325769999999</v>
      </c>
      <c r="E26" s="78">
        <v>108937</v>
      </c>
      <c r="F26" s="230">
        <v>34.055748072170523</v>
      </c>
      <c r="G26" s="77">
        <v>6989.1339699999999</v>
      </c>
      <c r="H26" s="85">
        <v>35656</v>
      </c>
      <c r="I26" s="164">
        <v>44.888151764408065</v>
      </c>
      <c r="J26" s="77">
        <v>1861.8986070000001</v>
      </c>
      <c r="K26" s="85">
        <v>73281</v>
      </c>
      <c r="L26" s="162"/>
      <c r="M26" s="162"/>
    </row>
    <row r="27" spans="2:13" ht="16.2" thickBot="1" x14ac:dyDescent="0.35">
      <c r="B27" s="109" t="s">
        <v>12</v>
      </c>
      <c r="C27" s="79"/>
      <c r="D27" s="80">
        <v>333867.11553399998</v>
      </c>
      <c r="E27" s="81">
        <v>3719870</v>
      </c>
      <c r="F27" s="231"/>
      <c r="G27" s="80">
        <v>266799.59022700001</v>
      </c>
      <c r="H27" s="86">
        <v>1469399</v>
      </c>
      <c r="I27" s="79"/>
      <c r="J27" s="80">
        <v>67066.525307000004</v>
      </c>
      <c r="K27" s="86">
        <v>2250471</v>
      </c>
      <c r="L27" s="161"/>
      <c r="M27" s="161"/>
    </row>
    <row r="28" spans="2:13" ht="15" thickBot="1" x14ac:dyDescent="0.35">
      <c r="B28" s="103" t="s">
        <v>13</v>
      </c>
      <c r="C28" s="163">
        <v>35.464283220599079</v>
      </c>
      <c r="D28" s="87">
        <v>18548.173085222221</v>
      </c>
      <c r="E28" s="88">
        <v>206659.44444444444</v>
      </c>
      <c r="F28" s="232">
        <v>33.541802739718648</v>
      </c>
      <c r="G28" s="87">
        <v>14822.199457055556</v>
      </c>
      <c r="H28" s="89">
        <v>81633.277777777781</v>
      </c>
      <c r="I28" s="163">
        <v>43.122454960531755</v>
      </c>
      <c r="J28" s="87">
        <v>3725.9180726111113</v>
      </c>
      <c r="K28" s="89">
        <v>125026.16666666667</v>
      </c>
    </row>
    <row r="29" spans="2:13" x14ac:dyDescent="0.3">
      <c r="B29" s="68" t="s">
        <v>54</v>
      </c>
      <c r="C29" s="90"/>
      <c r="D29" s="91"/>
      <c r="E29" s="92"/>
      <c r="F29" s="256"/>
      <c r="G29" s="255"/>
      <c r="H29" s="92"/>
      <c r="I29" s="90"/>
      <c r="J29" s="93"/>
      <c r="K29" s="92"/>
    </row>
    <row r="30" spans="2:13" x14ac:dyDescent="0.3">
      <c r="F30" s="257"/>
      <c r="G30" s="255"/>
      <c r="H30" s="170"/>
    </row>
    <row r="31" spans="2:13" x14ac:dyDescent="0.3">
      <c r="F31" s="257"/>
      <c r="G31" s="255"/>
      <c r="H31" s="170"/>
    </row>
    <row r="32" spans="2:13" x14ac:dyDescent="0.3">
      <c r="F32" s="257"/>
      <c r="G32" s="255"/>
      <c r="H32" s="170"/>
    </row>
    <row r="33" spans="6:8" x14ac:dyDescent="0.3">
      <c r="F33" s="257"/>
      <c r="G33" s="255"/>
      <c r="H33" s="170"/>
    </row>
    <row r="34" spans="6:8" x14ac:dyDescent="0.3">
      <c r="G34" s="170"/>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6"/>
  <sheetViews>
    <sheetView zoomScale="90" zoomScaleNormal="90" workbookViewId="0">
      <selection activeCell="A2" sqref="A2"/>
    </sheetView>
  </sheetViews>
  <sheetFormatPr defaultRowHeight="14.4" x14ac:dyDescent="0.3"/>
  <cols>
    <col min="2" max="2" width="16.33203125" customWidth="1"/>
    <col min="3" max="11" width="13.5546875" customWidth="1"/>
  </cols>
  <sheetData>
    <row r="2" spans="2:13" ht="22.5" customHeight="1" x14ac:dyDescent="0.3">
      <c r="B2" s="358" t="s">
        <v>111</v>
      </c>
      <c r="C2" s="358"/>
      <c r="D2" s="358"/>
      <c r="E2" s="358"/>
      <c r="F2" s="358"/>
      <c r="G2" s="358"/>
      <c r="H2" s="358"/>
      <c r="I2" s="358"/>
      <c r="J2" s="358"/>
      <c r="K2" s="358"/>
    </row>
    <row r="3" spans="2:13" ht="16.5" customHeight="1" thickBot="1" x14ac:dyDescent="0.35">
      <c r="B3" s="378" t="s">
        <v>0</v>
      </c>
      <c r="C3" s="378"/>
      <c r="D3" s="378"/>
      <c r="E3" s="378"/>
      <c r="F3" s="378"/>
      <c r="G3" s="378"/>
      <c r="H3" s="378"/>
      <c r="I3" s="378"/>
      <c r="J3" s="378"/>
      <c r="K3" s="378"/>
    </row>
    <row r="4" spans="2:13" ht="17.25" customHeight="1" x14ac:dyDescent="0.3">
      <c r="B4" s="379" t="s">
        <v>7</v>
      </c>
      <c r="C4" s="375" t="s">
        <v>29</v>
      </c>
      <c r="D4" s="375"/>
      <c r="E4" s="374"/>
      <c r="F4" s="375" t="s">
        <v>26</v>
      </c>
      <c r="G4" s="375"/>
      <c r="H4" s="374"/>
      <c r="I4" s="375" t="s">
        <v>26</v>
      </c>
      <c r="J4" s="375"/>
      <c r="K4" s="374"/>
    </row>
    <row r="5" spans="2:13" ht="17.25" customHeight="1" thickBot="1" x14ac:dyDescent="0.35">
      <c r="B5" s="380"/>
      <c r="C5" s="382"/>
      <c r="D5" s="382"/>
      <c r="E5" s="383"/>
      <c r="F5" s="382" t="s">
        <v>27</v>
      </c>
      <c r="G5" s="382"/>
      <c r="H5" s="383"/>
      <c r="I5" s="382" t="s">
        <v>30</v>
      </c>
      <c r="J5" s="382"/>
      <c r="K5" s="383"/>
    </row>
    <row r="6" spans="2:13" ht="27" customHeight="1" thickBot="1" x14ac:dyDescent="0.35">
      <c r="B6" s="380"/>
      <c r="C6" s="72" t="s">
        <v>5</v>
      </c>
      <c r="D6" s="384" t="s">
        <v>6</v>
      </c>
      <c r="E6" s="385"/>
      <c r="F6" s="72" t="s">
        <v>5</v>
      </c>
      <c r="G6" s="384" t="s">
        <v>6</v>
      </c>
      <c r="H6" s="385"/>
      <c r="I6" s="72" t="s">
        <v>5</v>
      </c>
      <c r="J6" s="384" t="s">
        <v>6</v>
      </c>
      <c r="K6" s="385"/>
    </row>
    <row r="7" spans="2:13" x14ac:dyDescent="0.3">
      <c r="B7" s="380"/>
      <c r="C7" s="26" t="s">
        <v>8</v>
      </c>
      <c r="D7" s="72" t="s">
        <v>9</v>
      </c>
      <c r="E7" s="346" t="s">
        <v>10</v>
      </c>
      <c r="F7" s="26" t="s">
        <v>8</v>
      </c>
      <c r="G7" s="26" t="s">
        <v>9</v>
      </c>
      <c r="H7" s="346" t="s">
        <v>10</v>
      </c>
      <c r="I7" s="26" t="s">
        <v>8</v>
      </c>
      <c r="J7" s="26" t="s">
        <v>9</v>
      </c>
      <c r="K7" s="346" t="s">
        <v>10</v>
      </c>
    </row>
    <row r="8" spans="2:13" ht="15" thickBot="1" x14ac:dyDescent="0.35">
      <c r="B8" s="381"/>
      <c r="C8" s="18"/>
      <c r="D8" s="207" t="s">
        <v>11</v>
      </c>
      <c r="E8" s="347"/>
      <c r="F8" s="18"/>
      <c r="G8" s="207" t="s">
        <v>11</v>
      </c>
      <c r="H8" s="347"/>
      <c r="I8" s="18"/>
      <c r="J8" s="114" t="s">
        <v>11</v>
      </c>
      <c r="K8" s="347"/>
    </row>
    <row r="9" spans="2:13" x14ac:dyDescent="0.3">
      <c r="B9" s="115">
        <v>2006</v>
      </c>
      <c r="C9" s="82">
        <v>59.2</v>
      </c>
      <c r="D9" s="74">
        <v>2484</v>
      </c>
      <c r="E9" s="84">
        <v>122173</v>
      </c>
      <c r="F9" s="73">
        <v>76.599999999999994</v>
      </c>
      <c r="G9" s="76">
        <v>884</v>
      </c>
      <c r="H9" s="84">
        <v>10492</v>
      </c>
      <c r="I9" s="73">
        <v>28.1</v>
      </c>
      <c r="J9" s="74">
        <v>100</v>
      </c>
      <c r="K9" s="84">
        <v>10473</v>
      </c>
      <c r="L9" s="162"/>
      <c r="M9" s="162"/>
    </row>
    <row r="10" spans="2:13" x14ac:dyDescent="0.3">
      <c r="B10" s="116">
        <v>2007</v>
      </c>
      <c r="C10" s="19">
        <v>58.2</v>
      </c>
      <c r="D10" s="8">
        <v>2231</v>
      </c>
      <c r="E10" s="12">
        <v>95026</v>
      </c>
      <c r="F10" s="5">
        <v>74.2</v>
      </c>
      <c r="G10" s="209">
        <v>828</v>
      </c>
      <c r="H10" s="12">
        <v>9544</v>
      </c>
      <c r="I10" s="5">
        <v>28.1</v>
      </c>
      <c r="J10" s="8">
        <v>265</v>
      </c>
      <c r="K10" s="12">
        <v>15659</v>
      </c>
      <c r="L10" s="162"/>
      <c r="M10" s="162"/>
    </row>
    <row r="11" spans="2:13" x14ac:dyDescent="0.3">
      <c r="B11" s="116">
        <v>2008</v>
      </c>
      <c r="C11" s="19">
        <v>55.9</v>
      </c>
      <c r="D11" s="8">
        <v>1551</v>
      </c>
      <c r="E11" s="12">
        <v>76866</v>
      </c>
      <c r="F11" s="5">
        <v>74.7</v>
      </c>
      <c r="G11" s="209">
        <v>638</v>
      </c>
      <c r="H11" s="12">
        <v>7216</v>
      </c>
      <c r="I11" s="5">
        <v>32.9</v>
      </c>
      <c r="J11" s="8">
        <v>93</v>
      </c>
      <c r="K11" s="12">
        <v>9416</v>
      </c>
      <c r="L11" s="162"/>
      <c r="M11" s="162"/>
    </row>
    <row r="12" spans="2:13" x14ac:dyDescent="0.3">
      <c r="B12" s="116">
        <v>2009</v>
      </c>
      <c r="C12" s="19">
        <v>62.6</v>
      </c>
      <c r="D12" s="8">
        <v>1515</v>
      </c>
      <c r="E12" s="12">
        <v>87698</v>
      </c>
      <c r="F12" s="5">
        <v>74.2</v>
      </c>
      <c r="G12" s="209">
        <v>732</v>
      </c>
      <c r="H12" s="12">
        <v>7576</v>
      </c>
      <c r="I12" s="5">
        <v>30.3</v>
      </c>
      <c r="J12" s="8">
        <v>114</v>
      </c>
      <c r="K12" s="12">
        <v>11689</v>
      </c>
      <c r="L12" s="162"/>
      <c r="M12" s="162"/>
    </row>
    <row r="13" spans="2:13" x14ac:dyDescent="0.3">
      <c r="B13" s="116">
        <v>2010</v>
      </c>
      <c r="C13" s="19">
        <v>55.8</v>
      </c>
      <c r="D13" s="8">
        <v>1532</v>
      </c>
      <c r="E13" s="12">
        <v>80903</v>
      </c>
      <c r="F13" s="5">
        <v>75.400000000000006</v>
      </c>
      <c r="G13" s="209">
        <v>701</v>
      </c>
      <c r="H13" s="12">
        <v>6994</v>
      </c>
      <c r="I13" s="5">
        <v>28.299999999999997</v>
      </c>
      <c r="J13" s="8">
        <v>84</v>
      </c>
      <c r="K13" s="12">
        <v>15796</v>
      </c>
      <c r="L13" s="162"/>
      <c r="M13" s="162"/>
    </row>
    <row r="14" spans="2:13" x14ac:dyDescent="0.3">
      <c r="B14" s="116">
        <v>2011</v>
      </c>
      <c r="C14" s="19">
        <v>60.7</v>
      </c>
      <c r="D14" s="8">
        <v>1618</v>
      </c>
      <c r="E14" s="12">
        <v>89636</v>
      </c>
      <c r="F14" s="5">
        <v>74.099999999999994</v>
      </c>
      <c r="G14" s="209">
        <v>748</v>
      </c>
      <c r="H14" s="12">
        <v>7099</v>
      </c>
      <c r="I14" s="5">
        <v>21.099999999999998</v>
      </c>
      <c r="J14" s="8">
        <v>96</v>
      </c>
      <c r="K14" s="12">
        <v>12958</v>
      </c>
      <c r="L14" s="162"/>
      <c r="M14" s="162"/>
    </row>
    <row r="15" spans="2:13" x14ac:dyDescent="0.3">
      <c r="B15" s="116">
        <v>2012</v>
      </c>
      <c r="C15" s="19">
        <v>64.5</v>
      </c>
      <c r="D15" s="8">
        <v>1666</v>
      </c>
      <c r="E15" s="12">
        <v>76064</v>
      </c>
      <c r="F15" s="5">
        <v>78.7</v>
      </c>
      <c r="G15" s="209">
        <v>826</v>
      </c>
      <c r="H15" s="12">
        <v>8163</v>
      </c>
      <c r="I15" s="5">
        <v>37.200000000000003</v>
      </c>
      <c r="J15" s="8">
        <v>294</v>
      </c>
      <c r="K15" s="12">
        <v>15811</v>
      </c>
      <c r="L15" s="162"/>
      <c r="M15" s="162"/>
    </row>
    <row r="16" spans="2:13" x14ac:dyDescent="0.3">
      <c r="B16" s="116">
        <v>2013</v>
      </c>
      <c r="C16" s="19">
        <v>61.2</v>
      </c>
      <c r="D16" s="8">
        <v>1735</v>
      </c>
      <c r="E16" s="12">
        <v>64864</v>
      </c>
      <c r="F16" s="5">
        <v>73.099999999999994</v>
      </c>
      <c r="G16" s="209">
        <v>916</v>
      </c>
      <c r="H16" s="12">
        <v>7555</v>
      </c>
      <c r="I16" s="5">
        <v>21.8</v>
      </c>
      <c r="J16" s="8">
        <v>119</v>
      </c>
      <c r="K16" s="12">
        <v>10131</v>
      </c>
      <c r="L16" s="162"/>
      <c r="M16" s="162"/>
    </row>
    <row r="17" spans="2:13" x14ac:dyDescent="0.3">
      <c r="B17" s="116">
        <v>2014</v>
      </c>
      <c r="C17" s="19">
        <v>37.9</v>
      </c>
      <c r="D17" s="8">
        <v>3760</v>
      </c>
      <c r="E17" s="12">
        <v>199930</v>
      </c>
      <c r="F17" s="5">
        <v>50.6</v>
      </c>
      <c r="G17" s="8">
        <v>1574</v>
      </c>
      <c r="H17" s="12">
        <v>13767</v>
      </c>
      <c r="I17" s="5">
        <v>23.200000000000003</v>
      </c>
      <c r="J17" s="8">
        <v>749</v>
      </c>
      <c r="K17" s="12">
        <v>23280</v>
      </c>
      <c r="L17" s="162"/>
      <c r="M17" s="162"/>
    </row>
    <row r="18" spans="2:13" x14ac:dyDescent="0.3">
      <c r="B18" s="116">
        <v>2015</v>
      </c>
      <c r="C18" s="19">
        <v>39.4</v>
      </c>
      <c r="D18" s="8">
        <v>3036</v>
      </c>
      <c r="E18" s="12">
        <v>168446</v>
      </c>
      <c r="F18" s="5">
        <v>52.2</v>
      </c>
      <c r="G18" s="8">
        <v>1278</v>
      </c>
      <c r="H18" s="12">
        <v>10288</v>
      </c>
      <c r="I18" s="5">
        <v>21.4</v>
      </c>
      <c r="J18" s="8">
        <v>884</v>
      </c>
      <c r="K18" s="12">
        <v>38670</v>
      </c>
      <c r="L18" s="162"/>
      <c r="M18" s="162"/>
    </row>
    <row r="19" spans="2:13" x14ac:dyDescent="0.3">
      <c r="B19" s="150">
        <v>2016</v>
      </c>
      <c r="C19" s="19">
        <v>37.6</v>
      </c>
      <c r="D19" s="8">
        <v>3716</v>
      </c>
      <c r="E19" s="12">
        <v>183039</v>
      </c>
      <c r="F19" s="5">
        <v>58.4</v>
      </c>
      <c r="G19" s="8">
        <v>1555</v>
      </c>
      <c r="H19" s="12">
        <v>12844</v>
      </c>
      <c r="I19" s="5">
        <v>19.900000000000002</v>
      </c>
      <c r="J19" s="8">
        <v>1956</v>
      </c>
      <c r="K19" s="12">
        <v>130923</v>
      </c>
      <c r="L19" s="162"/>
      <c r="M19" s="162"/>
    </row>
    <row r="20" spans="2:13" x14ac:dyDescent="0.3">
      <c r="B20" s="211">
        <v>2017</v>
      </c>
      <c r="C20" s="19">
        <v>37.567313799021505</v>
      </c>
      <c r="D20" s="8">
        <v>5984.7383209999998</v>
      </c>
      <c r="E20" s="12">
        <v>201739</v>
      </c>
      <c r="F20" s="19">
        <v>47.02131734469593</v>
      </c>
      <c r="G20" s="8">
        <v>3545.9853079999998</v>
      </c>
      <c r="H20" s="12">
        <v>28107</v>
      </c>
      <c r="I20" s="19">
        <v>28.434138141620497</v>
      </c>
      <c r="J20" s="8">
        <v>3829.1919910000001</v>
      </c>
      <c r="K20" s="12">
        <v>139298</v>
      </c>
      <c r="L20" s="162"/>
      <c r="M20" s="162"/>
    </row>
    <row r="21" spans="2:13" x14ac:dyDescent="0.3">
      <c r="B21" s="267">
        <v>2018</v>
      </c>
      <c r="C21" s="19">
        <v>43.165951096199187</v>
      </c>
      <c r="D21" s="8">
        <v>13188.418152</v>
      </c>
      <c r="E21" s="12">
        <v>219815</v>
      </c>
      <c r="F21" s="19">
        <v>47.526399450393455</v>
      </c>
      <c r="G21" s="8">
        <v>10372.119825</v>
      </c>
      <c r="H21" s="12">
        <v>64146</v>
      </c>
      <c r="I21" s="19">
        <v>41.05035062727768</v>
      </c>
      <c r="J21" s="8">
        <v>10792.949632</v>
      </c>
      <c r="K21" s="12">
        <v>164289</v>
      </c>
      <c r="L21" s="162"/>
      <c r="M21" s="162"/>
    </row>
    <row r="22" spans="2:13" x14ac:dyDescent="0.3">
      <c r="B22" s="306">
        <v>2019</v>
      </c>
      <c r="C22" s="19">
        <v>29.820184746219063</v>
      </c>
      <c r="D22" s="8">
        <v>10843.860568</v>
      </c>
      <c r="E22" s="12">
        <v>175271</v>
      </c>
      <c r="F22" s="19">
        <v>31.648865705869405</v>
      </c>
      <c r="G22" s="8">
        <v>9451.5737239999999</v>
      </c>
      <c r="H22" s="12">
        <v>77624</v>
      </c>
      <c r="I22" s="19">
        <v>27.401223014457905</v>
      </c>
      <c r="J22" s="8">
        <v>9358.1902699999991</v>
      </c>
      <c r="K22" s="12">
        <v>140842</v>
      </c>
      <c r="L22" s="162"/>
      <c r="M22" s="162"/>
    </row>
    <row r="23" spans="2:13" x14ac:dyDescent="0.3">
      <c r="B23" s="323">
        <v>2020</v>
      </c>
      <c r="C23" s="19">
        <v>44.380551069030552</v>
      </c>
      <c r="D23" s="8">
        <v>3388.5983489999999</v>
      </c>
      <c r="E23" s="12">
        <v>126032</v>
      </c>
      <c r="F23" s="19">
        <v>53.476855369789163</v>
      </c>
      <c r="G23" s="8">
        <v>2158.9417039999998</v>
      </c>
      <c r="H23" s="12">
        <v>14981</v>
      </c>
      <c r="I23" s="19">
        <v>38.752400670208495</v>
      </c>
      <c r="J23" s="8">
        <v>2428.4256049999999</v>
      </c>
      <c r="K23" s="12">
        <v>80876</v>
      </c>
      <c r="L23" s="162"/>
      <c r="M23" s="162"/>
    </row>
    <row r="24" spans="2:13" x14ac:dyDescent="0.3">
      <c r="B24" s="329">
        <v>2021</v>
      </c>
      <c r="C24" s="19">
        <v>36.349325493517426</v>
      </c>
      <c r="D24" s="8">
        <v>3829.7314700000002</v>
      </c>
      <c r="E24" s="12">
        <v>129583</v>
      </c>
      <c r="F24" s="19">
        <v>43.550894352129987</v>
      </c>
      <c r="G24" s="8">
        <v>2429.330402</v>
      </c>
      <c r="H24" s="12">
        <v>20625</v>
      </c>
      <c r="I24" s="19">
        <v>32.087966908987255</v>
      </c>
      <c r="J24" s="8">
        <v>3055.6608200000001</v>
      </c>
      <c r="K24" s="12">
        <v>90720</v>
      </c>
      <c r="L24" s="162"/>
      <c r="M24" s="162"/>
    </row>
    <row r="25" spans="2:13" x14ac:dyDescent="0.3">
      <c r="B25" s="331">
        <v>2022</v>
      </c>
      <c r="C25" s="19">
        <v>46.010225707659089</v>
      </c>
      <c r="D25" s="8">
        <v>3125.2798400000001</v>
      </c>
      <c r="E25" s="12">
        <v>80105</v>
      </c>
      <c r="F25" s="19">
        <v>52.333484625331671</v>
      </c>
      <c r="G25" s="8">
        <v>2264.97948</v>
      </c>
      <c r="H25" s="12">
        <v>18034</v>
      </c>
      <c r="I25" s="19">
        <v>41.636954695088633</v>
      </c>
      <c r="J25" s="8">
        <v>2453.5011890000001</v>
      </c>
      <c r="K25" s="12">
        <v>60583</v>
      </c>
      <c r="L25" s="162"/>
      <c r="M25" s="162"/>
    </row>
    <row r="26" spans="2:13" ht="15" thickBot="1" x14ac:dyDescent="0.35">
      <c r="B26" s="94">
        <v>2023</v>
      </c>
      <c r="C26" s="83">
        <v>44.888151764408065</v>
      </c>
      <c r="D26" s="77">
        <v>1861.8986070000001</v>
      </c>
      <c r="E26" s="85">
        <v>73281</v>
      </c>
      <c r="F26" s="164">
        <v>52.364861836476592</v>
      </c>
      <c r="G26" s="77">
        <v>1282.93299</v>
      </c>
      <c r="H26" s="85">
        <v>10046</v>
      </c>
      <c r="I26" s="164">
        <v>36.166944363584754</v>
      </c>
      <c r="J26" s="77">
        <v>1203.917782</v>
      </c>
      <c r="K26" s="85">
        <v>44263</v>
      </c>
      <c r="L26" s="162"/>
      <c r="M26" s="162"/>
    </row>
    <row r="27" spans="2:13" ht="16.2" thickBot="1" x14ac:dyDescent="0.35">
      <c r="B27" s="109" t="s">
        <v>12</v>
      </c>
      <c r="C27" s="79"/>
      <c r="D27" s="80">
        <v>67066.525307000004</v>
      </c>
      <c r="E27" s="86">
        <v>2250471</v>
      </c>
      <c r="F27" s="79"/>
      <c r="G27" s="80">
        <v>42185.863432999999</v>
      </c>
      <c r="H27" s="86">
        <v>335101</v>
      </c>
      <c r="I27" s="79"/>
      <c r="J27" s="80">
        <v>37875.837288999996</v>
      </c>
      <c r="K27" s="86">
        <v>1015677</v>
      </c>
      <c r="L27" s="161"/>
      <c r="M27" s="161"/>
    </row>
    <row r="28" spans="2:13" ht="15" thickBot="1" x14ac:dyDescent="0.35">
      <c r="B28" s="103" t="s">
        <v>13</v>
      </c>
      <c r="C28" s="163">
        <v>35.464283220599079</v>
      </c>
      <c r="D28" s="87">
        <v>3725.9180726111113</v>
      </c>
      <c r="E28" s="89">
        <v>125026.16666666667</v>
      </c>
      <c r="F28" s="163">
        <v>49.171135342825721</v>
      </c>
      <c r="G28" s="87">
        <v>2343.6590796111109</v>
      </c>
      <c r="H28" s="89">
        <v>18616.722222222223</v>
      </c>
      <c r="I28" s="163">
        <v>33.164642681430713</v>
      </c>
      <c r="J28" s="87">
        <v>2104.213182722222</v>
      </c>
      <c r="K28" s="89">
        <v>56426.5</v>
      </c>
      <c r="L28" s="45"/>
    </row>
    <row r="29" spans="2:13" x14ac:dyDescent="0.3">
      <c r="B29" s="388" t="s">
        <v>52</v>
      </c>
      <c r="C29" s="388"/>
      <c r="D29" s="388"/>
      <c r="E29" s="388"/>
      <c r="F29" s="388"/>
      <c r="G29" s="388"/>
      <c r="H29" s="388"/>
      <c r="I29" s="388"/>
      <c r="J29" s="388"/>
      <c r="K29" s="388"/>
      <c r="L29" s="45"/>
    </row>
    <row r="33" spans="7:7" x14ac:dyDescent="0.3">
      <c r="G33" s="170"/>
    </row>
    <row r="34" spans="7:7" x14ac:dyDescent="0.3">
      <c r="G34" s="170"/>
    </row>
    <row r="35" spans="7:7" x14ac:dyDescent="0.3">
      <c r="G35" s="170"/>
    </row>
    <row r="36" spans="7:7" x14ac:dyDescent="0.3">
      <c r="G36" s="170"/>
    </row>
  </sheetData>
  <mergeCells count="15">
    <mergeCell ref="B29:K29"/>
    <mergeCell ref="B2:K2"/>
    <mergeCell ref="B3:K3"/>
    <mergeCell ref="B4:B8"/>
    <mergeCell ref="F5:H5"/>
    <mergeCell ref="F4:H4"/>
    <mergeCell ref="I4:K4"/>
    <mergeCell ref="D6:E6"/>
    <mergeCell ref="G6:H6"/>
    <mergeCell ref="J6:K6"/>
    <mergeCell ref="C4:E5"/>
    <mergeCell ref="I5:K5"/>
    <mergeCell ref="K7:K8"/>
    <mergeCell ref="E7:E8"/>
    <mergeCell ref="H7:H8"/>
  </mergeCell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6"/>
  <sheetViews>
    <sheetView zoomScale="90" zoomScaleNormal="90" workbookViewId="0"/>
  </sheetViews>
  <sheetFormatPr defaultRowHeight="14.4" x14ac:dyDescent="0.3"/>
  <cols>
    <col min="2" max="2" width="16.33203125" customWidth="1"/>
    <col min="3" max="11" width="13.5546875" customWidth="1"/>
  </cols>
  <sheetData>
    <row r="2" spans="2:13" ht="24.75" customHeight="1" x14ac:dyDescent="0.3">
      <c r="B2" s="389" t="s">
        <v>110</v>
      </c>
      <c r="C2" s="389"/>
      <c r="D2" s="389"/>
      <c r="E2" s="389"/>
      <c r="F2" s="389"/>
      <c r="G2" s="389"/>
      <c r="H2" s="389"/>
      <c r="I2" s="389"/>
      <c r="J2" s="389"/>
      <c r="K2" s="389"/>
      <c r="L2" s="45"/>
    </row>
    <row r="3" spans="2:13" ht="16.5" customHeight="1" thickBot="1" x14ac:dyDescent="0.35">
      <c r="B3" s="378" t="s">
        <v>0</v>
      </c>
      <c r="C3" s="378"/>
      <c r="D3" s="378"/>
      <c r="E3" s="378"/>
      <c r="F3" s="378"/>
      <c r="G3" s="378"/>
      <c r="H3" s="378"/>
      <c r="I3" s="378"/>
      <c r="J3" s="378"/>
      <c r="K3" s="378"/>
      <c r="L3" s="45"/>
    </row>
    <row r="4" spans="2:13" ht="17.25" customHeight="1" x14ac:dyDescent="0.3">
      <c r="B4" s="390" t="s">
        <v>7</v>
      </c>
      <c r="C4" s="373" t="s">
        <v>31</v>
      </c>
      <c r="D4" s="375"/>
      <c r="E4" s="374"/>
      <c r="F4" s="373" t="s">
        <v>26</v>
      </c>
      <c r="G4" s="375"/>
      <c r="H4" s="374"/>
      <c r="I4" s="375" t="s">
        <v>26</v>
      </c>
      <c r="J4" s="375"/>
      <c r="K4" s="374"/>
      <c r="L4" s="45"/>
    </row>
    <row r="5" spans="2:13" ht="17.25" customHeight="1" thickBot="1" x14ac:dyDescent="0.35">
      <c r="B5" s="391"/>
      <c r="C5" s="387"/>
      <c r="D5" s="382"/>
      <c r="E5" s="383"/>
      <c r="F5" s="387" t="s">
        <v>27</v>
      </c>
      <c r="G5" s="382"/>
      <c r="H5" s="383"/>
      <c r="I5" s="382" t="s">
        <v>30</v>
      </c>
      <c r="J5" s="382"/>
      <c r="K5" s="383"/>
      <c r="L5" s="45"/>
    </row>
    <row r="6" spans="2:13" ht="26.25" customHeight="1" thickBot="1" x14ac:dyDescent="0.35">
      <c r="B6" s="391"/>
      <c r="C6" s="227" t="s">
        <v>5</v>
      </c>
      <c r="D6" s="384" t="s">
        <v>6</v>
      </c>
      <c r="E6" s="385"/>
      <c r="F6" s="227" t="s">
        <v>5</v>
      </c>
      <c r="G6" s="384" t="s">
        <v>6</v>
      </c>
      <c r="H6" s="385"/>
      <c r="I6" s="72" t="s">
        <v>5</v>
      </c>
      <c r="J6" s="384" t="s">
        <v>6</v>
      </c>
      <c r="K6" s="385"/>
      <c r="L6" s="45"/>
    </row>
    <row r="7" spans="2:13" x14ac:dyDescent="0.3">
      <c r="B7" s="391"/>
      <c r="C7" s="160" t="s">
        <v>8</v>
      </c>
      <c r="D7" s="72" t="s">
        <v>9</v>
      </c>
      <c r="E7" s="346" t="s">
        <v>10</v>
      </c>
      <c r="F7" s="160" t="s">
        <v>8</v>
      </c>
      <c r="G7" s="26" t="s">
        <v>9</v>
      </c>
      <c r="H7" s="346" t="s">
        <v>10</v>
      </c>
      <c r="I7" s="26" t="s">
        <v>8</v>
      </c>
      <c r="J7" s="26" t="s">
        <v>9</v>
      </c>
      <c r="K7" s="346" t="s">
        <v>10</v>
      </c>
      <c r="L7" s="45"/>
    </row>
    <row r="8" spans="2:13" ht="15" thickBot="1" x14ac:dyDescent="0.35">
      <c r="B8" s="392"/>
      <c r="C8" s="228"/>
      <c r="D8" s="207" t="s">
        <v>11</v>
      </c>
      <c r="E8" s="347"/>
      <c r="F8" s="228"/>
      <c r="G8" s="207" t="s">
        <v>11</v>
      </c>
      <c r="H8" s="347"/>
      <c r="I8" s="18"/>
      <c r="J8" s="165" t="s">
        <v>11</v>
      </c>
      <c r="K8" s="347"/>
      <c r="L8" s="45"/>
    </row>
    <row r="9" spans="2:13" x14ac:dyDescent="0.3">
      <c r="B9" s="233">
        <v>2006</v>
      </c>
      <c r="C9" s="236">
        <v>43.7</v>
      </c>
      <c r="D9" s="74">
        <v>6555</v>
      </c>
      <c r="E9" s="84">
        <v>76415</v>
      </c>
      <c r="F9" s="229">
        <v>55.5</v>
      </c>
      <c r="G9" s="74">
        <v>2154</v>
      </c>
      <c r="H9" s="84">
        <v>8215</v>
      </c>
      <c r="I9" s="73">
        <v>31.8</v>
      </c>
      <c r="J9" s="74">
        <v>136</v>
      </c>
      <c r="K9" s="84">
        <v>4770</v>
      </c>
      <c r="L9" s="162"/>
      <c r="M9" s="162"/>
    </row>
    <row r="10" spans="2:13" x14ac:dyDescent="0.3">
      <c r="B10" s="11">
        <v>2007</v>
      </c>
      <c r="C10" s="156">
        <v>41.8</v>
      </c>
      <c r="D10" s="8">
        <v>6510</v>
      </c>
      <c r="E10" s="12">
        <v>66183</v>
      </c>
      <c r="F10" s="11">
        <v>54.2</v>
      </c>
      <c r="G10" s="8">
        <v>1863</v>
      </c>
      <c r="H10" s="12">
        <v>7073</v>
      </c>
      <c r="I10" s="5">
        <v>20.5</v>
      </c>
      <c r="J10" s="8">
        <v>1034</v>
      </c>
      <c r="K10" s="12">
        <v>9567</v>
      </c>
      <c r="L10" s="162"/>
      <c r="M10" s="162"/>
    </row>
    <row r="11" spans="2:13" x14ac:dyDescent="0.3">
      <c r="B11" s="11">
        <v>2008</v>
      </c>
      <c r="C11" s="156">
        <v>40.799999999999997</v>
      </c>
      <c r="D11" s="8">
        <v>5029</v>
      </c>
      <c r="E11" s="12">
        <v>46749</v>
      </c>
      <c r="F11" s="11">
        <v>50</v>
      </c>
      <c r="G11" s="8">
        <v>2114</v>
      </c>
      <c r="H11" s="12">
        <v>5967</v>
      </c>
      <c r="I11" s="5">
        <v>39</v>
      </c>
      <c r="J11" s="8">
        <v>262</v>
      </c>
      <c r="K11" s="12">
        <v>3690</v>
      </c>
      <c r="L11" s="162"/>
      <c r="M11" s="162"/>
    </row>
    <row r="12" spans="2:13" x14ac:dyDescent="0.3">
      <c r="B12" s="11">
        <v>2009</v>
      </c>
      <c r="C12" s="156">
        <v>44.9</v>
      </c>
      <c r="D12" s="8">
        <v>4594</v>
      </c>
      <c r="E12" s="12">
        <v>46278</v>
      </c>
      <c r="F12" s="11">
        <v>55.6</v>
      </c>
      <c r="G12" s="8">
        <v>1966</v>
      </c>
      <c r="H12" s="12">
        <v>5968</v>
      </c>
      <c r="I12" s="5">
        <v>27.3</v>
      </c>
      <c r="J12" s="8">
        <v>103</v>
      </c>
      <c r="K12" s="12">
        <v>4580</v>
      </c>
      <c r="L12" s="162"/>
      <c r="M12" s="162"/>
    </row>
    <row r="13" spans="2:13" x14ac:dyDescent="0.3">
      <c r="B13" s="11">
        <v>2010</v>
      </c>
      <c r="C13" s="156">
        <v>46.5</v>
      </c>
      <c r="D13" s="8">
        <v>5135</v>
      </c>
      <c r="E13" s="12">
        <v>47265</v>
      </c>
      <c r="F13" s="11">
        <v>52.2</v>
      </c>
      <c r="G13" s="8">
        <v>1863</v>
      </c>
      <c r="H13" s="12">
        <v>5545</v>
      </c>
      <c r="I13" s="5">
        <v>25.6</v>
      </c>
      <c r="J13" s="8">
        <v>128</v>
      </c>
      <c r="K13" s="12">
        <v>3781</v>
      </c>
      <c r="L13" s="162"/>
      <c r="M13" s="162"/>
    </row>
    <row r="14" spans="2:13" x14ac:dyDescent="0.3">
      <c r="B14" s="11">
        <v>2011</v>
      </c>
      <c r="C14" s="156">
        <v>41.9</v>
      </c>
      <c r="D14" s="8">
        <v>7100</v>
      </c>
      <c r="E14" s="12">
        <v>55902</v>
      </c>
      <c r="F14" s="11">
        <v>50.4</v>
      </c>
      <c r="G14" s="8">
        <v>2958</v>
      </c>
      <c r="H14" s="12">
        <v>6573</v>
      </c>
      <c r="I14" s="5">
        <v>24.5</v>
      </c>
      <c r="J14" s="8">
        <v>180</v>
      </c>
      <c r="K14" s="12">
        <v>4658</v>
      </c>
      <c r="L14" s="162"/>
      <c r="M14" s="162"/>
    </row>
    <row r="15" spans="2:13" x14ac:dyDescent="0.3">
      <c r="B15" s="11">
        <v>2012</v>
      </c>
      <c r="C15" s="156">
        <v>44.6</v>
      </c>
      <c r="D15" s="8">
        <v>5807</v>
      </c>
      <c r="E15" s="12">
        <v>52589</v>
      </c>
      <c r="F15" s="11">
        <v>53.2</v>
      </c>
      <c r="G15" s="8">
        <v>2285</v>
      </c>
      <c r="H15" s="12">
        <v>6695</v>
      </c>
      <c r="I15" s="5">
        <v>27.6</v>
      </c>
      <c r="J15" s="8">
        <v>971</v>
      </c>
      <c r="K15" s="12">
        <v>10332</v>
      </c>
      <c r="L15" s="162"/>
      <c r="M15" s="162"/>
    </row>
    <row r="16" spans="2:13" x14ac:dyDescent="0.3">
      <c r="B16" s="11">
        <v>2013</v>
      </c>
      <c r="C16" s="156">
        <v>41</v>
      </c>
      <c r="D16" s="8">
        <v>5948</v>
      </c>
      <c r="E16" s="12">
        <v>47467</v>
      </c>
      <c r="F16" s="11">
        <v>51.1</v>
      </c>
      <c r="G16" s="8">
        <v>2144</v>
      </c>
      <c r="H16" s="12">
        <v>5599</v>
      </c>
      <c r="I16" s="5">
        <v>24.6</v>
      </c>
      <c r="J16" s="8">
        <v>335</v>
      </c>
      <c r="K16" s="12">
        <v>5486</v>
      </c>
      <c r="L16" s="162"/>
      <c r="M16" s="162"/>
    </row>
    <row r="17" spans="2:13" x14ac:dyDescent="0.3">
      <c r="B17" s="11">
        <v>2014</v>
      </c>
      <c r="C17" s="156">
        <v>32.5</v>
      </c>
      <c r="D17" s="8">
        <v>9852</v>
      </c>
      <c r="E17" s="12">
        <v>87755</v>
      </c>
      <c r="F17" s="11">
        <v>43.5</v>
      </c>
      <c r="G17" s="8">
        <v>3894</v>
      </c>
      <c r="H17" s="12">
        <v>10175</v>
      </c>
      <c r="I17" s="5">
        <v>22.3</v>
      </c>
      <c r="J17" s="8">
        <v>3400</v>
      </c>
      <c r="K17" s="12">
        <v>23349</v>
      </c>
      <c r="L17" s="162"/>
      <c r="M17" s="162"/>
    </row>
    <row r="18" spans="2:13" x14ac:dyDescent="0.3">
      <c r="B18" s="11">
        <v>2015</v>
      </c>
      <c r="C18" s="156">
        <v>34.299999999999997</v>
      </c>
      <c r="D18" s="8">
        <v>10222</v>
      </c>
      <c r="E18" s="12">
        <v>89519</v>
      </c>
      <c r="F18" s="11">
        <v>42.8</v>
      </c>
      <c r="G18" s="8">
        <v>3943</v>
      </c>
      <c r="H18" s="12">
        <v>9064</v>
      </c>
      <c r="I18" s="5">
        <v>20</v>
      </c>
      <c r="J18" s="8">
        <v>4216</v>
      </c>
      <c r="K18" s="12">
        <v>38397</v>
      </c>
      <c r="L18" s="162"/>
      <c r="M18" s="162"/>
    </row>
    <row r="19" spans="2:13" x14ac:dyDescent="0.3">
      <c r="B19" s="11">
        <v>2016</v>
      </c>
      <c r="C19" s="156">
        <v>33.6</v>
      </c>
      <c r="D19" s="8">
        <v>12996</v>
      </c>
      <c r="E19" s="12">
        <v>95545</v>
      </c>
      <c r="F19" s="11">
        <v>44.4</v>
      </c>
      <c r="G19" s="8">
        <v>6222</v>
      </c>
      <c r="H19" s="12">
        <v>11330</v>
      </c>
      <c r="I19" s="5">
        <v>24.7</v>
      </c>
      <c r="J19" s="8">
        <v>5601</v>
      </c>
      <c r="K19" s="12">
        <v>47736</v>
      </c>
      <c r="L19" s="162"/>
      <c r="M19" s="162"/>
    </row>
    <row r="20" spans="2:13" x14ac:dyDescent="0.3">
      <c r="B20" s="11">
        <v>2017</v>
      </c>
      <c r="C20" s="156">
        <v>29.292657993555476</v>
      </c>
      <c r="D20" s="8">
        <v>37374.994013000003</v>
      </c>
      <c r="E20" s="12">
        <v>169002</v>
      </c>
      <c r="F20" s="238">
        <v>37.185500418698695</v>
      </c>
      <c r="G20" s="8">
        <v>19602.182925000001</v>
      </c>
      <c r="H20" s="12">
        <v>27260</v>
      </c>
      <c r="I20" s="185">
        <v>25.790269679482318</v>
      </c>
      <c r="J20" s="8">
        <v>29181.541717</v>
      </c>
      <c r="K20" s="12">
        <v>121238</v>
      </c>
      <c r="L20" s="162"/>
      <c r="M20" s="162"/>
    </row>
    <row r="21" spans="2:13" x14ac:dyDescent="0.3">
      <c r="B21" s="11">
        <v>2018</v>
      </c>
      <c r="C21" s="156">
        <v>30.419582328925536</v>
      </c>
      <c r="D21" s="8">
        <v>64828.584702</v>
      </c>
      <c r="E21" s="12">
        <v>221806</v>
      </c>
      <c r="F21" s="238">
        <v>35.091702769275784</v>
      </c>
      <c r="G21" s="8">
        <v>43018.133855</v>
      </c>
      <c r="H21" s="12">
        <v>63912</v>
      </c>
      <c r="I21" s="185">
        <v>28.413463796996592</v>
      </c>
      <c r="J21" s="8">
        <v>56429.849585999997</v>
      </c>
      <c r="K21" s="12">
        <v>184413</v>
      </c>
      <c r="L21" s="162"/>
      <c r="M21" s="162"/>
    </row>
    <row r="22" spans="2:13" x14ac:dyDescent="0.3">
      <c r="B22" s="11">
        <v>2019</v>
      </c>
      <c r="C22" s="156">
        <v>31.510714690226997</v>
      </c>
      <c r="D22" s="8">
        <v>23279.482021</v>
      </c>
      <c r="E22" s="12">
        <v>106359</v>
      </c>
      <c r="F22" s="238">
        <v>36.708429308617823</v>
      </c>
      <c r="G22" s="8">
        <v>15456.493646999999</v>
      </c>
      <c r="H22" s="12">
        <v>28012</v>
      </c>
      <c r="I22" s="185">
        <v>27.901102562638702</v>
      </c>
      <c r="J22" s="8">
        <v>17916.506062</v>
      </c>
      <c r="K22" s="12">
        <v>78585</v>
      </c>
      <c r="L22" s="162"/>
      <c r="M22" s="162"/>
    </row>
    <row r="23" spans="2:13" x14ac:dyDescent="0.3">
      <c r="B23" s="11">
        <v>2020</v>
      </c>
      <c r="C23" s="156">
        <v>34.139307695266609</v>
      </c>
      <c r="D23" s="8">
        <v>21633.747869999999</v>
      </c>
      <c r="E23" s="12">
        <v>86585</v>
      </c>
      <c r="F23" s="238">
        <v>38.092156159407502</v>
      </c>
      <c r="G23" s="8">
        <v>14669.644612</v>
      </c>
      <c r="H23" s="12">
        <v>20721</v>
      </c>
      <c r="I23" s="185">
        <v>32.11307355563649</v>
      </c>
      <c r="J23" s="8">
        <v>17185.510187</v>
      </c>
      <c r="K23" s="12">
        <v>64565</v>
      </c>
      <c r="L23" s="162"/>
      <c r="M23" s="162"/>
    </row>
    <row r="24" spans="2:13" x14ac:dyDescent="0.3">
      <c r="B24" s="11">
        <v>2021</v>
      </c>
      <c r="C24" s="156">
        <v>31.264176786647742</v>
      </c>
      <c r="D24" s="8">
        <v>13653.907273999999</v>
      </c>
      <c r="E24" s="12">
        <v>77380</v>
      </c>
      <c r="F24" s="238">
        <v>35.771307824394952</v>
      </c>
      <c r="G24" s="8">
        <v>8124.3088429999998</v>
      </c>
      <c r="H24" s="12">
        <v>15823</v>
      </c>
      <c r="I24" s="185">
        <v>27.952056874111108</v>
      </c>
      <c r="J24" s="8">
        <v>10508.933634000001</v>
      </c>
      <c r="K24" s="12">
        <v>57104</v>
      </c>
      <c r="L24" s="162"/>
      <c r="M24" s="162"/>
    </row>
    <row r="25" spans="2:13" x14ac:dyDescent="0.3">
      <c r="B25" s="11">
        <v>2022</v>
      </c>
      <c r="C25" s="156">
        <v>32.575183970093029</v>
      </c>
      <c r="D25" s="8">
        <v>19291.740376999998</v>
      </c>
      <c r="E25" s="12">
        <v>60944</v>
      </c>
      <c r="F25" s="238">
        <v>37.447113030987389</v>
      </c>
      <c r="G25" s="8">
        <v>10891.405202</v>
      </c>
      <c r="H25" s="12">
        <v>15601</v>
      </c>
      <c r="I25" s="185">
        <v>30.050948498775952</v>
      </c>
      <c r="J25" s="8">
        <v>15805.09051</v>
      </c>
      <c r="K25" s="12">
        <v>45990</v>
      </c>
      <c r="L25" s="162"/>
      <c r="M25" s="162"/>
    </row>
    <row r="26" spans="2:13" ht="15" thickBot="1" x14ac:dyDescent="0.35">
      <c r="B26" s="234">
        <v>2023</v>
      </c>
      <c r="C26" s="237">
        <v>34.055748072170523</v>
      </c>
      <c r="D26" s="77">
        <v>6989.1339699999999</v>
      </c>
      <c r="E26" s="85">
        <v>35656</v>
      </c>
      <c r="F26" s="230">
        <v>37.886594165925928</v>
      </c>
      <c r="G26" s="77">
        <v>4211.5856290000002</v>
      </c>
      <c r="H26" s="85">
        <v>7622</v>
      </c>
      <c r="I26" s="164">
        <v>28.753605991131288</v>
      </c>
      <c r="J26" s="77">
        <v>4115.9394979999997</v>
      </c>
      <c r="K26" s="85">
        <v>20496</v>
      </c>
      <c r="L26" s="162"/>
      <c r="M26" s="162"/>
    </row>
    <row r="27" spans="2:13" ht="16.2" thickBot="1" x14ac:dyDescent="0.35">
      <c r="B27" s="235" t="s">
        <v>12</v>
      </c>
      <c r="C27" s="231"/>
      <c r="D27" s="80">
        <v>266799.59022700001</v>
      </c>
      <c r="E27" s="86">
        <v>1469399</v>
      </c>
      <c r="F27" s="231"/>
      <c r="G27" s="80">
        <v>147379.754713</v>
      </c>
      <c r="H27" s="86">
        <v>261155</v>
      </c>
      <c r="I27" s="79"/>
      <c r="J27" s="80">
        <v>167509.37119399998</v>
      </c>
      <c r="K27" s="86">
        <v>728737</v>
      </c>
      <c r="L27" s="161"/>
      <c r="M27" s="161"/>
    </row>
    <row r="28" spans="2:13" ht="15" thickBot="1" x14ac:dyDescent="0.35">
      <c r="B28" s="13" t="s">
        <v>13</v>
      </c>
      <c r="C28" s="232">
        <v>33.541802739718648</v>
      </c>
      <c r="D28" s="87">
        <v>14822.199457055556</v>
      </c>
      <c r="E28" s="89">
        <v>81633.277777777781</v>
      </c>
      <c r="F28" s="232">
        <v>39.015532539895325</v>
      </c>
      <c r="G28" s="87">
        <v>8187.7641507222224</v>
      </c>
      <c r="H28" s="89">
        <v>14508.611111111111</v>
      </c>
      <c r="I28" s="163">
        <v>27.906219727288505</v>
      </c>
      <c r="J28" s="87">
        <v>9306.0761774444436</v>
      </c>
      <c r="K28" s="89">
        <v>40485.388888888891</v>
      </c>
      <c r="L28" s="45"/>
    </row>
    <row r="29" spans="2:13" x14ac:dyDescent="0.3">
      <c r="B29" s="388" t="s">
        <v>52</v>
      </c>
      <c r="C29" s="388"/>
      <c r="D29" s="388"/>
      <c r="E29" s="388"/>
      <c r="F29" s="388"/>
      <c r="G29" s="388"/>
      <c r="H29" s="388"/>
      <c r="I29" s="388"/>
      <c r="J29" s="388"/>
      <c r="K29" s="388"/>
      <c r="L29" s="45"/>
    </row>
    <row r="30" spans="2:13" x14ac:dyDescent="0.3">
      <c r="G30" s="170"/>
    </row>
    <row r="31" spans="2:13" x14ac:dyDescent="0.3">
      <c r="G31" s="170"/>
    </row>
    <row r="32" spans="2:13" x14ac:dyDescent="0.3">
      <c r="G32" s="170"/>
    </row>
    <row r="33" spans="7:7" x14ac:dyDescent="0.3">
      <c r="G33" s="170"/>
    </row>
    <row r="34" spans="7:7" x14ac:dyDescent="0.3">
      <c r="G34" s="170"/>
    </row>
    <row r="35" spans="7:7" x14ac:dyDescent="0.3">
      <c r="G35" s="170"/>
    </row>
    <row r="36" spans="7:7" x14ac:dyDescent="0.3">
      <c r="G36" s="170"/>
    </row>
  </sheetData>
  <mergeCells count="15">
    <mergeCell ref="B29:K29"/>
    <mergeCell ref="B2:K2"/>
    <mergeCell ref="B3:K3"/>
    <mergeCell ref="B4:B8"/>
    <mergeCell ref="C4:E5"/>
    <mergeCell ref="F4:H4"/>
    <mergeCell ref="I4:K4"/>
    <mergeCell ref="F5:H5"/>
    <mergeCell ref="E7:E8"/>
    <mergeCell ref="H7:H8"/>
    <mergeCell ref="K7:K8"/>
    <mergeCell ref="I5:K5"/>
    <mergeCell ref="D6:E6"/>
    <mergeCell ref="G6:H6"/>
    <mergeCell ref="J6:K6"/>
  </mergeCell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2"/>
  <sheetViews>
    <sheetView zoomScale="90" zoomScaleNormal="90" workbookViewId="0"/>
  </sheetViews>
  <sheetFormatPr defaultRowHeight="14.4" x14ac:dyDescent="0.3"/>
  <cols>
    <col min="2" max="2" width="16.33203125" customWidth="1"/>
    <col min="3" max="11" width="13.5546875" customWidth="1"/>
    <col min="16" max="17" width="9.109375" customWidth="1"/>
    <col min="20" max="20" width="25.109375" customWidth="1"/>
  </cols>
  <sheetData>
    <row r="2" spans="2:14" ht="22.5" customHeight="1" x14ac:dyDescent="0.3">
      <c r="B2" s="389" t="s">
        <v>92</v>
      </c>
      <c r="C2" s="389"/>
      <c r="D2" s="389"/>
      <c r="E2" s="389"/>
      <c r="F2" s="389"/>
      <c r="G2" s="389"/>
      <c r="H2" s="389"/>
      <c r="I2" s="389"/>
      <c r="J2" s="389"/>
      <c r="K2" s="389"/>
    </row>
    <row r="3" spans="2:14" ht="16.5" customHeight="1" thickBot="1" x14ac:dyDescent="0.35">
      <c r="B3" s="393" t="s">
        <v>0</v>
      </c>
      <c r="C3" s="393"/>
      <c r="D3" s="393"/>
      <c r="E3" s="393"/>
      <c r="F3" s="393"/>
      <c r="G3" s="393"/>
      <c r="H3" s="393"/>
      <c r="I3" s="393"/>
      <c r="J3" s="393"/>
      <c r="K3" s="393"/>
    </row>
    <row r="4" spans="2:14" ht="17.25" customHeight="1" x14ac:dyDescent="0.3">
      <c r="B4" s="396" t="s">
        <v>7</v>
      </c>
      <c r="C4" s="399" t="s">
        <v>89</v>
      </c>
      <c r="D4" s="400"/>
      <c r="E4" s="400"/>
      <c r="F4" s="373" t="s">
        <v>26</v>
      </c>
      <c r="G4" s="375"/>
      <c r="H4" s="374"/>
      <c r="I4" s="375" t="s">
        <v>26</v>
      </c>
      <c r="J4" s="375"/>
      <c r="K4" s="374"/>
    </row>
    <row r="5" spans="2:14" ht="17.25" customHeight="1" thickBot="1" x14ac:dyDescent="0.35">
      <c r="B5" s="397"/>
      <c r="C5" s="401"/>
      <c r="D5" s="359"/>
      <c r="E5" s="359"/>
      <c r="F5" s="387" t="s">
        <v>27</v>
      </c>
      <c r="G5" s="382"/>
      <c r="H5" s="383"/>
      <c r="I5" s="382" t="s">
        <v>28</v>
      </c>
      <c r="J5" s="382"/>
      <c r="K5" s="383"/>
    </row>
    <row r="6" spans="2:14" ht="29.25" customHeight="1" thickBot="1" x14ac:dyDescent="0.35">
      <c r="B6" s="397"/>
      <c r="C6" s="308" t="s">
        <v>5</v>
      </c>
      <c r="D6" s="344" t="s">
        <v>6</v>
      </c>
      <c r="E6" s="344"/>
      <c r="F6" s="309" t="s">
        <v>5</v>
      </c>
      <c r="G6" s="344" t="s">
        <v>6</v>
      </c>
      <c r="H6" s="345"/>
      <c r="I6" s="308" t="s">
        <v>5</v>
      </c>
      <c r="J6" s="344" t="s">
        <v>6</v>
      </c>
      <c r="K6" s="402"/>
    </row>
    <row r="7" spans="2:14" x14ac:dyDescent="0.3">
      <c r="B7" s="397"/>
      <c r="C7" s="307" t="s">
        <v>8</v>
      </c>
      <c r="D7" s="307" t="s">
        <v>9</v>
      </c>
      <c r="E7" s="403" t="s">
        <v>10</v>
      </c>
      <c r="F7" s="151" t="s">
        <v>8</v>
      </c>
      <c r="G7" s="307" t="s">
        <v>9</v>
      </c>
      <c r="H7" s="377" t="s">
        <v>10</v>
      </c>
      <c r="I7" s="307" t="s">
        <v>8</v>
      </c>
      <c r="J7" s="307" t="s">
        <v>9</v>
      </c>
      <c r="K7" s="404" t="s">
        <v>10</v>
      </c>
      <c r="M7" s="394"/>
      <c r="N7" s="394"/>
    </row>
    <row r="8" spans="2:14" ht="15" customHeight="1" thickBot="1" x14ac:dyDescent="0.35">
      <c r="B8" s="398"/>
      <c r="C8" s="7"/>
      <c r="D8" s="307" t="s">
        <v>11</v>
      </c>
      <c r="E8" s="386"/>
      <c r="F8" s="152"/>
      <c r="G8" s="307" t="s">
        <v>11</v>
      </c>
      <c r="H8" s="346"/>
      <c r="I8" s="7"/>
      <c r="J8" s="307" t="s">
        <v>11</v>
      </c>
      <c r="K8" s="405"/>
      <c r="M8" s="169"/>
      <c r="N8" s="169"/>
    </row>
    <row r="9" spans="2:14" x14ac:dyDescent="0.3">
      <c r="B9" s="173">
        <v>2006</v>
      </c>
      <c r="C9" s="311">
        <v>60.5</v>
      </c>
      <c r="D9" s="310">
        <v>2384.2724699999999</v>
      </c>
      <c r="E9" s="270">
        <v>111700</v>
      </c>
      <c r="F9" s="311">
        <v>77.5</v>
      </c>
      <c r="G9" s="310">
        <v>860.42287999999996</v>
      </c>
      <c r="H9" s="312">
        <v>9870</v>
      </c>
      <c r="I9" s="311">
        <v>50.9</v>
      </c>
      <c r="J9" s="310">
        <v>1523.84959</v>
      </c>
      <c r="K9" s="312">
        <v>101830</v>
      </c>
      <c r="L9" s="186"/>
      <c r="M9" s="190"/>
      <c r="N9" s="190"/>
    </row>
    <row r="10" spans="2:14" x14ac:dyDescent="0.3">
      <c r="B10" s="173">
        <v>2007</v>
      </c>
      <c r="C10" s="5">
        <v>62.2</v>
      </c>
      <c r="D10" s="8">
        <v>1966.5789199999999</v>
      </c>
      <c r="E10" s="9">
        <v>79367</v>
      </c>
      <c r="F10" s="11">
        <v>74.900000000000006</v>
      </c>
      <c r="G10" s="8">
        <v>807.09130800000003</v>
      </c>
      <c r="H10" s="12">
        <v>9370</v>
      </c>
      <c r="I10" s="5">
        <v>53.4</v>
      </c>
      <c r="J10" s="8">
        <v>1159.4876119999999</v>
      </c>
      <c r="K10" s="174">
        <v>69997</v>
      </c>
      <c r="L10" s="186"/>
      <c r="M10" s="190"/>
      <c r="N10" s="190"/>
    </row>
    <row r="11" spans="2:14" x14ac:dyDescent="0.3">
      <c r="B11" s="173">
        <v>2008</v>
      </c>
      <c r="C11" s="5">
        <v>57.4</v>
      </c>
      <c r="D11" s="8">
        <v>1458.4112990000001</v>
      </c>
      <c r="E11" s="9">
        <v>67450</v>
      </c>
      <c r="F11" s="11">
        <v>75.7</v>
      </c>
      <c r="G11" s="8">
        <v>607.72521800000004</v>
      </c>
      <c r="H11" s="12">
        <v>6928</v>
      </c>
      <c r="I11" s="5">
        <v>44.3</v>
      </c>
      <c r="J11" s="8">
        <v>850.68608099999994</v>
      </c>
      <c r="K11" s="174">
        <v>60522</v>
      </c>
      <c r="L11" s="186"/>
      <c r="M11" s="190"/>
      <c r="N11" s="190"/>
    </row>
    <row r="12" spans="2:14" x14ac:dyDescent="0.3">
      <c r="B12" s="173">
        <v>2009</v>
      </c>
      <c r="C12" s="5">
        <v>65.2</v>
      </c>
      <c r="D12" s="8">
        <v>1401.4104420000001</v>
      </c>
      <c r="E12" s="9">
        <v>76009</v>
      </c>
      <c r="F12" s="11">
        <v>75.599999999999994</v>
      </c>
      <c r="G12" s="8">
        <v>700.27422899999999</v>
      </c>
      <c r="H12" s="12">
        <v>7315</v>
      </c>
      <c r="I12" s="5">
        <v>54.9</v>
      </c>
      <c r="J12" s="8">
        <v>701.136213</v>
      </c>
      <c r="K12" s="174">
        <v>68694</v>
      </c>
      <c r="L12" s="186"/>
      <c r="M12" s="190"/>
      <c r="N12" s="190"/>
    </row>
    <row r="13" spans="2:14" x14ac:dyDescent="0.3">
      <c r="B13" s="173">
        <v>2010</v>
      </c>
      <c r="C13" s="5">
        <v>57.4</v>
      </c>
      <c r="D13" s="8">
        <v>1447.373036</v>
      </c>
      <c r="E13" s="9">
        <v>65107</v>
      </c>
      <c r="F13" s="11">
        <v>75.599999999999994</v>
      </c>
      <c r="G13" s="8">
        <v>688.386886</v>
      </c>
      <c r="H13" s="12">
        <v>6892</v>
      </c>
      <c r="I13" s="5">
        <v>40.9</v>
      </c>
      <c r="J13" s="8">
        <v>758.98614999999995</v>
      </c>
      <c r="K13" s="174">
        <v>58215</v>
      </c>
      <c r="L13" s="186"/>
      <c r="M13" s="190"/>
      <c r="N13" s="190"/>
    </row>
    <row r="14" spans="2:14" x14ac:dyDescent="0.3">
      <c r="B14" s="173">
        <v>2011</v>
      </c>
      <c r="C14" s="5">
        <v>63.2</v>
      </c>
      <c r="D14" s="8">
        <v>1521.8736779999999</v>
      </c>
      <c r="E14" s="9">
        <v>76678</v>
      </c>
      <c r="F14" s="11">
        <v>75.3</v>
      </c>
      <c r="G14" s="8">
        <v>724.88539200000002</v>
      </c>
      <c r="H14" s="12">
        <v>6965</v>
      </c>
      <c r="I14" s="5">
        <v>52.2</v>
      </c>
      <c r="J14" s="8">
        <v>796.98828600000002</v>
      </c>
      <c r="K14" s="174">
        <v>69713</v>
      </c>
      <c r="L14" s="186"/>
      <c r="M14" s="190"/>
      <c r="N14" s="190"/>
    </row>
    <row r="15" spans="2:14" x14ac:dyDescent="0.3">
      <c r="B15" s="173">
        <v>2012</v>
      </c>
      <c r="C15" s="5">
        <v>70.400000000000006</v>
      </c>
      <c r="D15" s="8">
        <v>1371.498196</v>
      </c>
      <c r="E15" s="9">
        <v>60253</v>
      </c>
      <c r="F15" s="11">
        <v>80.400000000000006</v>
      </c>
      <c r="G15" s="8">
        <v>705.57883800000002</v>
      </c>
      <c r="H15" s="12">
        <v>7164</v>
      </c>
      <c r="I15" s="5">
        <v>59.8</v>
      </c>
      <c r="J15" s="8">
        <v>665.91935799999999</v>
      </c>
      <c r="K15" s="174">
        <v>53089</v>
      </c>
      <c r="L15" s="186"/>
      <c r="M15" s="190"/>
      <c r="N15" s="190"/>
    </row>
    <row r="16" spans="2:14" x14ac:dyDescent="0.3">
      <c r="B16" s="173">
        <v>2013</v>
      </c>
      <c r="C16" s="5">
        <v>64.099999999999994</v>
      </c>
      <c r="D16" s="8">
        <v>1616.163808</v>
      </c>
      <c r="E16" s="9">
        <v>54733</v>
      </c>
      <c r="F16" s="11">
        <v>74.3</v>
      </c>
      <c r="G16" s="8">
        <v>883.20314099999996</v>
      </c>
      <c r="H16" s="12">
        <v>7305</v>
      </c>
      <c r="I16" s="5">
        <v>51.7</v>
      </c>
      <c r="J16" s="8">
        <v>732.96066699999994</v>
      </c>
      <c r="K16" s="174">
        <v>47428</v>
      </c>
      <c r="L16" s="186"/>
      <c r="M16" s="190"/>
      <c r="N16" s="190"/>
    </row>
    <row r="17" spans="2:14" x14ac:dyDescent="0.3">
      <c r="B17" s="173">
        <v>2014</v>
      </c>
      <c r="C17" s="5">
        <v>41.5</v>
      </c>
      <c r="D17" s="8">
        <v>3010.7416939999998</v>
      </c>
      <c r="E17" s="9">
        <v>176650</v>
      </c>
      <c r="F17" s="11">
        <v>55.5</v>
      </c>
      <c r="G17" s="8">
        <v>1230.4600230000001</v>
      </c>
      <c r="H17" s="12">
        <v>11008</v>
      </c>
      <c r="I17" s="5">
        <v>31.9</v>
      </c>
      <c r="J17" s="8">
        <v>1780.281671</v>
      </c>
      <c r="K17" s="174">
        <v>165642</v>
      </c>
      <c r="L17" s="186"/>
      <c r="M17" s="190"/>
      <c r="N17" s="190"/>
    </row>
    <row r="18" spans="2:14" x14ac:dyDescent="0.3">
      <c r="B18" s="173">
        <v>2015</v>
      </c>
      <c r="C18" s="5">
        <v>46.8</v>
      </c>
      <c r="D18" s="8">
        <v>2151.589035</v>
      </c>
      <c r="E18" s="9">
        <v>129776</v>
      </c>
      <c r="F18" s="11">
        <v>56.2</v>
      </c>
      <c r="G18" s="8">
        <v>998.34497199999998</v>
      </c>
      <c r="H18" s="12">
        <v>8116</v>
      </c>
      <c r="I18" s="5">
        <v>38.6</v>
      </c>
      <c r="J18" s="8">
        <v>1153.2440630000001</v>
      </c>
      <c r="K18" s="174">
        <v>121660</v>
      </c>
      <c r="L18" s="186"/>
      <c r="M18" s="190"/>
      <c r="N18" s="190"/>
    </row>
    <row r="19" spans="2:14" x14ac:dyDescent="0.3">
      <c r="B19" s="173">
        <v>2016</v>
      </c>
      <c r="C19" s="5">
        <v>57.2</v>
      </c>
      <c r="D19" s="8">
        <v>1759.4782929999999</v>
      </c>
      <c r="E19" s="9">
        <v>52116</v>
      </c>
      <c r="F19" s="11">
        <v>65.3</v>
      </c>
      <c r="G19" s="8">
        <v>1160.5551929999999</v>
      </c>
      <c r="H19" s="12">
        <v>10000</v>
      </c>
      <c r="I19" s="5">
        <v>41.6</v>
      </c>
      <c r="J19" s="8">
        <v>598.92309999999998</v>
      </c>
      <c r="K19" s="174">
        <v>42116</v>
      </c>
      <c r="L19" s="186"/>
      <c r="M19" s="190"/>
      <c r="N19" s="190"/>
    </row>
    <row r="20" spans="2:14" x14ac:dyDescent="0.3">
      <c r="B20" s="173">
        <v>2017</v>
      </c>
      <c r="C20" s="19">
        <v>53.791823842243993</v>
      </c>
      <c r="D20" s="8">
        <v>2155.5463299999997</v>
      </c>
      <c r="E20" s="9">
        <v>62441</v>
      </c>
      <c r="F20" s="156">
        <v>61.685534183945201</v>
      </c>
      <c r="G20" s="8">
        <v>1505.4195589999999</v>
      </c>
      <c r="H20" s="12">
        <v>13278</v>
      </c>
      <c r="I20" s="19">
        <v>35.513318062211852</v>
      </c>
      <c r="J20" s="8">
        <v>650.12677099999996</v>
      </c>
      <c r="K20" s="174">
        <v>49163</v>
      </c>
      <c r="L20" s="186"/>
      <c r="M20" s="190"/>
      <c r="N20" s="190"/>
    </row>
    <row r="21" spans="2:14" x14ac:dyDescent="0.3">
      <c r="B21" s="173">
        <v>2018</v>
      </c>
      <c r="C21" s="19">
        <v>52.697935804771191</v>
      </c>
      <c r="D21" s="8">
        <v>2395.4685200000004</v>
      </c>
      <c r="E21" s="9">
        <v>55526</v>
      </c>
      <c r="F21" s="156">
        <v>56.237828323025099</v>
      </c>
      <c r="G21" s="8">
        <v>1921.3928579999999</v>
      </c>
      <c r="H21" s="12">
        <v>14095</v>
      </c>
      <c r="I21" s="19">
        <v>38.351018745231528</v>
      </c>
      <c r="J21" s="8">
        <v>474.07566200000002</v>
      </c>
      <c r="K21" s="174">
        <v>41431</v>
      </c>
      <c r="L21" s="186"/>
      <c r="M21" s="190"/>
      <c r="N21" s="190"/>
    </row>
    <row r="22" spans="2:14" x14ac:dyDescent="0.3">
      <c r="B22" s="173">
        <v>2019</v>
      </c>
      <c r="C22" s="19">
        <v>45.057148271803172</v>
      </c>
      <c r="D22" s="8">
        <v>1485.6702980000009</v>
      </c>
      <c r="E22" s="9">
        <v>34429</v>
      </c>
      <c r="F22" s="156">
        <v>48.403187767027987</v>
      </c>
      <c r="G22" s="8">
        <v>1172.338495</v>
      </c>
      <c r="H22" s="12">
        <v>9444</v>
      </c>
      <c r="I22" s="19">
        <v>32.537860831190507</v>
      </c>
      <c r="J22" s="8">
        <v>313.33180299999998</v>
      </c>
      <c r="K22" s="174">
        <v>24985</v>
      </c>
      <c r="L22" s="186"/>
      <c r="M22" s="190"/>
      <c r="N22" s="190"/>
    </row>
    <row r="23" spans="2:14" x14ac:dyDescent="0.3">
      <c r="B23" s="173">
        <v>2020</v>
      </c>
      <c r="C23" s="19">
        <v>58.615015255498449</v>
      </c>
      <c r="D23" s="8">
        <v>960.17274399999997</v>
      </c>
      <c r="E23" s="9">
        <v>45156</v>
      </c>
      <c r="F23" s="156">
        <v>63.741781834507172</v>
      </c>
      <c r="G23" s="8">
        <v>641.68669699999998</v>
      </c>
      <c r="H23" s="12">
        <v>5181</v>
      </c>
      <c r="I23" s="19">
        <v>48.28558970181269</v>
      </c>
      <c r="J23" s="8">
        <v>318.48604699999999</v>
      </c>
      <c r="K23" s="174">
        <v>39975</v>
      </c>
      <c r="L23" s="186"/>
      <c r="M23" s="190"/>
      <c r="N23" s="190"/>
    </row>
    <row r="24" spans="2:14" x14ac:dyDescent="0.3">
      <c r="B24" s="173">
        <v>2021</v>
      </c>
      <c r="C24" s="19">
        <v>53.171131702963258</v>
      </c>
      <c r="D24" s="8">
        <v>774.07065000000011</v>
      </c>
      <c r="E24" s="9">
        <v>38863</v>
      </c>
      <c r="F24" s="156">
        <v>61.615555774453426</v>
      </c>
      <c r="G24" s="8">
        <v>508.98350599999998</v>
      </c>
      <c r="H24" s="12">
        <v>4424</v>
      </c>
      <c r="I24" s="19">
        <v>36.957321764078166</v>
      </c>
      <c r="J24" s="8">
        <v>265.08714400000002</v>
      </c>
      <c r="K24" s="174">
        <v>34439</v>
      </c>
      <c r="L24" s="186"/>
      <c r="M24" s="190"/>
      <c r="N24" s="190"/>
    </row>
    <row r="25" spans="2:14" x14ac:dyDescent="0.3">
      <c r="B25" s="173">
        <v>2022</v>
      </c>
      <c r="C25" s="19">
        <v>61.982489210210275</v>
      </c>
      <c r="D25" s="8">
        <v>671.77865100000008</v>
      </c>
      <c r="E25" s="9">
        <v>19522</v>
      </c>
      <c r="F25" s="156">
        <v>66.117385701782567</v>
      </c>
      <c r="G25" s="8">
        <v>508.94529899999998</v>
      </c>
      <c r="H25" s="12">
        <v>3644</v>
      </c>
      <c r="I25" s="19">
        <v>49.058624993269277</v>
      </c>
      <c r="J25" s="8">
        <v>162.83335199999999</v>
      </c>
      <c r="K25" s="174">
        <v>15878</v>
      </c>
      <c r="L25" s="186"/>
      <c r="M25" s="190"/>
      <c r="N25" s="190"/>
    </row>
    <row r="26" spans="2:14" ht="15" thickBot="1" x14ac:dyDescent="0.35">
      <c r="B26" s="175">
        <v>2023</v>
      </c>
      <c r="C26" s="185">
        <v>60.845481022994363</v>
      </c>
      <c r="D26" s="176">
        <v>657.9808250000001</v>
      </c>
      <c r="E26" s="177">
        <v>29018</v>
      </c>
      <c r="F26" s="238">
        <v>66.293213449521247</v>
      </c>
      <c r="G26" s="176">
        <v>484.98074100000002</v>
      </c>
      <c r="H26" s="239">
        <v>3656</v>
      </c>
      <c r="I26" s="19">
        <v>45.573550236030627</v>
      </c>
      <c r="J26" s="176">
        <v>173.00008399999999</v>
      </c>
      <c r="K26" s="178">
        <v>25362</v>
      </c>
      <c r="L26" s="186"/>
      <c r="M26" s="190"/>
      <c r="N26" s="190"/>
    </row>
    <row r="27" spans="2:14" ht="15" thickBot="1" x14ac:dyDescent="0.35">
      <c r="B27" s="179" t="s">
        <v>12</v>
      </c>
      <c r="C27" s="16"/>
      <c r="D27" s="17">
        <v>29190.078889000004</v>
      </c>
      <c r="E27" s="17">
        <v>1234794</v>
      </c>
      <c r="F27" s="153"/>
      <c r="G27" s="188">
        <v>16110.675234999999</v>
      </c>
      <c r="H27" s="240">
        <v>144655</v>
      </c>
      <c r="I27" s="16"/>
      <c r="J27" s="17">
        <v>13079.403653999996</v>
      </c>
      <c r="K27" s="180">
        <v>1090139</v>
      </c>
      <c r="L27" s="189"/>
      <c r="M27" s="191"/>
      <c r="N27" s="191"/>
    </row>
    <row r="28" spans="2:14" ht="15" thickBot="1" x14ac:dyDescent="0.35">
      <c r="B28" s="181" t="s">
        <v>13</v>
      </c>
      <c r="C28" s="192">
        <v>56.032307522229139</v>
      </c>
      <c r="D28" s="182">
        <v>1621.6710493888891</v>
      </c>
      <c r="E28" s="182">
        <v>68599.666666666672</v>
      </c>
      <c r="F28" s="241">
        <v>65.234061393049743</v>
      </c>
      <c r="G28" s="187">
        <v>895.03751305555545</v>
      </c>
      <c r="H28" s="242">
        <v>8036.3888888888887</v>
      </c>
      <c r="I28" s="192">
        <v>44.707965183578494</v>
      </c>
      <c r="J28" s="182">
        <v>726.63353633333315</v>
      </c>
      <c r="K28" s="183">
        <v>60563.277777777781</v>
      </c>
    </row>
    <row r="29" spans="2:14" x14ac:dyDescent="0.3">
      <c r="B29" s="395" t="s">
        <v>52</v>
      </c>
      <c r="C29" s="395"/>
      <c r="D29" s="395"/>
      <c r="E29" s="395"/>
      <c r="F29" s="395"/>
      <c r="G29" s="395"/>
      <c r="H29" s="395"/>
      <c r="I29" s="395"/>
      <c r="J29" s="395"/>
      <c r="K29" s="395"/>
    </row>
    <row r="30" spans="2:14" ht="15.6" x14ac:dyDescent="0.3">
      <c r="B30" s="6"/>
      <c r="D30" s="258"/>
      <c r="F30" s="257"/>
      <c r="G30" s="258"/>
    </row>
    <row r="31" spans="2:14" x14ac:dyDescent="0.3">
      <c r="D31" s="258"/>
      <c r="F31" s="257"/>
      <c r="G31" s="258"/>
    </row>
    <row r="32" spans="2:14" x14ac:dyDescent="0.3">
      <c r="D32" s="258"/>
      <c r="F32" s="257"/>
      <c r="G32" s="258"/>
    </row>
  </sheetData>
  <mergeCells count="16">
    <mergeCell ref="B2:K2"/>
    <mergeCell ref="B3:K3"/>
    <mergeCell ref="M7:N7"/>
    <mergeCell ref="B29:K29"/>
    <mergeCell ref="B4:B8"/>
    <mergeCell ref="C4:E5"/>
    <mergeCell ref="D6:E6"/>
    <mergeCell ref="G6:H6"/>
    <mergeCell ref="J6:K6"/>
    <mergeCell ref="E7:E8"/>
    <mergeCell ref="H7:H8"/>
    <mergeCell ref="K7:K8"/>
    <mergeCell ref="F4:H4"/>
    <mergeCell ref="I4:K4"/>
    <mergeCell ref="F5:H5"/>
    <mergeCell ref="I5:K5"/>
  </mergeCell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zoomScale="90" zoomScaleNormal="90" workbookViewId="0"/>
  </sheetViews>
  <sheetFormatPr defaultRowHeight="14.4" x14ac:dyDescent="0.3"/>
  <cols>
    <col min="2" max="2" width="16.33203125" customWidth="1"/>
    <col min="3" max="11" width="13.5546875" customWidth="1"/>
  </cols>
  <sheetData>
    <row r="2" spans="2:14" ht="22.5" customHeight="1" x14ac:dyDescent="0.3">
      <c r="B2" s="389" t="s">
        <v>93</v>
      </c>
      <c r="C2" s="389"/>
      <c r="D2" s="389"/>
      <c r="E2" s="389"/>
      <c r="F2" s="389"/>
      <c r="G2" s="389"/>
      <c r="H2" s="389"/>
      <c r="I2" s="389"/>
      <c r="J2" s="389"/>
      <c r="K2" s="389"/>
    </row>
    <row r="3" spans="2:14" ht="16.5" customHeight="1" thickBot="1" x14ac:dyDescent="0.35">
      <c r="B3" s="378" t="s">
        <v>0</v>
      </c>
      <c r="C3" s="378"/>
      <c r="D3" s="378"/>
      <c r="E3" s="378"/>
      <c r="F3" s="378"/>
      <c r="G3" s="378"/>
      <c r="H3" s="378"/>
      <c r="I3" s="378"/>
      <c r="J3" s="378"/>
      <c r="K3" s="378"/>
    </row>
    <row r="4" spans="2:14" ht="17.25" customHeight="1" x14ac:dyDescent="0.3">
      <c r="B4" s="340" t="s">
        <v>7</v>
      </c>
      <c r="C4" s="399" t="s">
        <v>90</v>
      </c>
      <c r="D4" s="400"/>
      <c r="E4" s="400"/>
      <c r="F4" s="373" t="s">
        <v>26</v>
      </c>
      <c r="G4" s="375"/>
      <c r="H4" s="374"/>
      <c r="I4" s="375" t="s">
        <v>26</v>
      </c>
      <c r="J4" s="375"/>
      <c r="K4" s="374"/>
    </row>
    <row r="5" spans="2:14" ht="17.25" customHeight="1" thickBot="1" x14ac:dyDescent="0.35">
      <c r="B5" s="341"/>
      <c r="C5" s="401"/>
      <c r="D5" s="359"/>
      <c r="E5" s="359"/>
      <c r="F5" s="387" t="s">
        <v>27</v>
      </c>
      <c r="G5" s="382"/>
      <c r="H5" s="383"/>
      <c r="I5" s="382" t="s">
        <v>28</v>
      </c>
      <c r="J5" s="382"/>
      <c r="K5" s="383"/>
    </row>
    <row r="6" spans="2:14" ht="29.25" customHeight="1" thickBot="1" x14ac:dyDescent="0.35">
      <c r="B6" s="341"/>
      <c r="C6" s="308" t="s">
        <v>5</v>
      </c>
      <c r="D6" s="344" t="s">
        <v>6</v>
      </c>
      <c r="E6" s="344"/>
      <c r="F6" s="309" t="s">
        <v>5</v>
      </c>
      <c r="G6" s="344" t="s">
        <v>6</v>
      </c>
      <c r="H6" s="345"/>
      <c r="I6" s="308" t="s">
        <v>5</v>
      </c>
      <c r="J6" s="344" t="s">
        <v>6</v>
      </c>
      <c r="K6" s="402"/>
    </row>
    <row r="7" spans="2:14" x14ac:dyDescent="0.3">
      <c r="B7" s="341"/>
      <c r="C7" s="307" t="s">
        <v>8</v>
      </c>
      <c r="D7" s="307" t="s">
        <v>9</v>
      </c>
      <c r="E7" s="403" t="s">
        <v>10</v>
      </c>
      <c r="F7" s="151" t="s">
        <v>8</v>
      </c>
      <c r="G7" s="307" t="s">
        <v>9</v>
      </c>
      <c r="H7" s="377" t="s">
        <v>10</v>
      </c>
      <c r="I7" s="307" t="s">
        <v>8</v>
      </c>
      <c r="J7" s="307" t="s">
        <v>9</v>
      </c>
      <c r="K7" s="404" t="s">
        <v>10</v>
      </c>
    </row>
    <row r="8" spans="2:14" ht="15" customHeight="1" thickBot="1" x14ac:dyDescent="0.35">
      <c r="B8" s="342"/>
      <c r="C8" s="7"/>
      <c r="D8" s="307" t="s">
        <v>11</v>
      </c>
      <c r="E8" s="386"/>
      <c r="F8" s="152"/>
      <c r="G8" s="307" t="s">
        <v>11</v>
      </c>
      <c r="H8" s="346"/>
      <c r="I8" s="7"/>
      <c r="J8" s="307" t="s">
        <v>11</v>
      </c>
      <c r="K8" s="405"/>
    </row>
    <row r="9" spans="2:14" x14ac:dyDescent="0.3">
      <c r="B9" s="167">
        <v>2006</v>
      </c>
      <c r="C9" s="311">
        <v>44</v>
      </c>
      <c r="D9" s="310">
        <v>6418.7679319999997</v>
      </c>
      <c r="E9" s="270">
        <v>71645</v>
      </c>
      <c r="F9" s="311">
        <v>55.6</v>
      </c>
      <c r="G9" s="310">
        <v>2113.076501</v>
      </c>
      <c r="H9" s="312">
        <v>7727</v>
      </c>
      <c r="I9" s="311">
        <v>38.299999999999997</v>
      </c>
      <c r="J9" s="310">
        <v>4305.6914310000002</v>
      </c>
      <c r="K9" s="312">
        <v>63918</v>
      </c>
      <c r="L9" s="186"/>
      <c r="M9" s="190"/>
      <c r="N9" s="190"/>
    </row>
    <row r="10" spans="2:14" x14ac:dyDescent="0.3">
      <c r="B10" s="167">
        <v>2007</v>
      </c>
      <c r="C10" s="5">
        <v>45.8</v>
      </c>
      <c r="D10" s="8">
        <v>5476.1915980000003</v>
      </c>
      <c r="E10" s="9">
        <v>56616</v>
      </c>
      <c r="F10" s="11">
        <v>54.6</v>
      </c>
      <c r="G10" s="8">
        <v>1780.8059029999999</v>
      </c>
      <c r="H10" s="12">
        <v>6807</v>
      </c>
      <c r="I10" s="5">
        <v>41.6</v>
      </c>
      <c r="J10" s="8">
        <v>3695.3856949999999</v>
      </c>
      <c r="K10" s="174">
        <v>49809</v>
      </c>
      <c r="L10" s="186"/>
      <c r="M10" s="190"/>
      <c r="N10" s="190"/>
    </row>
    <row r="11" spans="2:14" x14ac:dyDescent="0.3">
      <c r="B11" s="167">
        <v>2008</v>
      </c>
      <c r="C11" s="5">
        <v>40.9</v>
      </c>
      <c r="D11" s="8">
        <v>4767.0821740000001</v>
      </c>
      <c r="E11" s="9">
        <v>43059</v>
      </c>
      <c r="F11" s="11">
        <v>50.4</v>
      </c>
      <c r="G11" s="8">
        <v>1932.622822</v>
      </c>
      <c r="H11" s="12">
        <v>5622</v>
      </c>
      <c r="I11" s="5">
        <v>34.4</v>
      </c>
      <c r="J11" s="8">
        <v>2834.4593519999999</v>
      </c>
      <c r="K11" s="174">
        <v>37437</v>
      </c>
      <c r="L11" s="186"/>
      <c r="M11" s="190"/>
      <c r="N11" s="190"/>
    </row>
    <row r="12" spans="2:14" x14ac:dyDescent="0.3">
      <c r="B12" s="167">
        <v>2009</v>
      </c>
      <c r="C12" s="5">
        <v>45.3</v>
      </c>
      <c r="D12" s="8">
        <v>4491.2074110000003</v>
      </c>
      <c r="E12" s="9">
        <v>41698</v>
      </c>
      <c r="F12" s="11">
        <v>55.7</v>
      </c>
      <c r="G12" s="8">
        <v>1952.601134</v>
      </c>
      <c r="H12" s="12">
        <v>5816</v>
      </c>
      <c r="I12" s="5">
        <v>37.200000000000003</v>
      </c>
      <c r="J12" s="8">
        <v>2538.6062769999999</v>
      </c>
      <c r="K12" s="174">
        <v>35882</v>
      </c>
      <c r="L12" s="186"/>
      <c r="M12" s="190"/>
      <c r="N12" s="190"/>
    </row>
    <row r="13" spans="2:14" x14ac:dyDescent="0.3">
      <c r="B13" s="167">
        <v>2010</v>
      </c>
      <c r="C13" s="19">
        <v>47</v>
      </c>
      <c r="D13" s="8">
        <v>5006.8941699999996</v>
      </c>
      <c r="E13" s="9">
        <v>43484</v>
      </c>
      <c r="F13" s="11">
        <v>53.2</v>
      </c>
      <c r="G13" s="8">
        <v>1795.766384</v>
      </c>
      <c r="H13" s="12">
        <v>5458</v>
      </c>
      <c r="I13" s="5">
        <v>43.5</v>
      </c>
      <c r="J13" s="8">
        <v>3211.127786</v>
      </c>
      <c r="K13" s="174">
        <v>38026</v>
      </c>
      <c r="L13" s="186"/>
      <c r="M13" s="190"/>
      <c r="N13" s="190"/>
    </row>
    <row r="14" spans="2:14" x14ac:dyDescent="0.3">
      <c r="B14" s="167">
        <v>2011</v>
      </c>
      <c r="C14" s="5">
        <v>42.4</v>
      </c>
      <c r="D14" s="8">
        <v>6919.920736</v>
      </c>
      <c r="E14" s="9">
        <v>51244</v>
      </c>
      <c r="F14" s="11">
        <v>50.8</v>
      </c>
      <c r="G14" s="8">
        <v>2883.766541</v>
      </c>
      <c r="H14" s="12">
        <v>6237</v>
      </c>
      <c r="I14" s="5">
        <v>36.299999999999997</v>
      </c>
      <c r="J14" s="8">
        <v>4036.1541950000001</v>
      </c>
      <c r="K14" s="174">
        <v>45007</v>
      </c>
      <c r="L14" s="186"/>
      <c r="M14" s="190"/>
      <c r="N14" s="190"/>
    </row>
    <row r="15" spans="2:14" x14ac:dyDescent="0.3">
      <c r="B15" s="167">
        <v>2012</v>
      </c>
      <c r="C15" s="19">
        <v>48</v>
      </c>
      <c r="D15" s="8">
        <v>4835.1857520000003</v>
      </c>
      <c r="E15" s="9">
        <v>42257</v>
      </c>
      <c r="F15" s="11">
        <v>54.6</v>
      </c>
      <c r="G15" s="8">
        <v>1931.4783649999999</v>
      </c>
      <c r="H15" s="12">
        <v>5679</v>
      </c>
      <c r="I15" s="5">
        <v>43.7</v>
      </c>
      <c r="J15" s="8">
        <v>2903.7073869999999</v>
      </c>
      <c r="K15" s="174">
        <v>36578</v>
      </c>
      <c r="L15" s="186"/>
      <c r="M15" s="190"/>
      <c r="N15" s="190"/>
    </row>
    <row r="16" spans="2:14" x14ac:dyDescent="0.3">
      <c r="B16" s="167">
        <v>2013</v>
      </c>
      <c r="C16" s="19">
        <v>42</v>
      </c>
      <c r="D16" s="8">
        <v>5612.7953159999997</v>
      </c>
      <c r="E16" s="9">
        <v>41981</v>
      </c>
      <c r="F16" s="11">
        <v>51.9</v>
      </c>
      <c r="G16" s="8">
        <v>2000.629009</v>
      </c>
      <c r="H16" s="12">
        <v>5276</v>
      </c>
      <c r="I16" s="5">
        <v>36.4</v>
      </c>
      <c r="J16" s="8">
        <v>3612.166307</v>
      </c>
      <c r="K16" s="174">
        <v>36705</v>
      </c>
      <c r="L16" s="186"/>
      <c r="M16" s="190"/>
      <c r="N16" s="190"/>
    </row>
    <row r="17" spans="2:14" x14ac:dyDescent="0.3">
      <c r="B17" s="167">
        <v>2014</v>
      </c>
      <c r="C17" s="5">
        <v>37.9</v>
      </c>
      <c r="D17" s="8">
        <v>6452.1043959999997</v>
      </c>
      <c r="E17" s="9">
        <v>64406</v>
      </c>
      <c r="F17" s="11">
        <v>50.3</v>
      </c>
      <c r="G17" s="8">
        <v>2555.8938750000002</v>
      </c>
      <c r="H17" s="12">
        <v>6399</v>
      </c>
      <c r="I17" s="5">
        <v>29.7</v>
      </c>
      <c r="J17" s="8">
        <v>3896.210521</v>
      </c>
      <c r="K17" s="174">
        <v>58007</v>
      </c>
      <c r="L17" s="186"/>
      <c r="M17" s="190"/>
      <c r="N17" s="190"/>
    </row>
    <row r="18" spans="2:14" x14ac:dyDescent="0.3">
      <c r="B18" s="167">
        <v>2015</v>
      </c>
      <c r="C18" s="5">
        <v>44.3</v>
      </c>
      <c r="D18" s="8">
        <v>6005.7836079999997</v>
      </c>
      <c r="E18" s="9">
        <v>51122</v>
      </c>
      <c r="F18" s="11">
        <v>50.4</v>
      </c>
      <c r="G18" s="8">
        <v>2546.8546310000002</v>
      </c>
      <c r="H18" s="12">
        <v>5536</v>
      </c>
      <c r="I18" s="5">
        <v>39.799999999999997</v>
      </c>
      <c r="J18" s="8">
        <v>3458.928977</v>
      </c>
      <c r="K18" s="174">
        <v>45586</v>
      </c>
      <c r="L18" s="186"/>
      <c r="M18" s="190"/>
      <c r="N18" s="190"/>
    </row>
    <row r="19" spans="2:14" x14ac:dyDescent="0.3">
      <c r="B19" s="167">
        <v>2016</v>
      </c>
      <c r="C19" s="5">
        <v>40.299999999999997</v>
      </c>
      <c r="D19" s="8">
        <v>7395.4905550000003</v>
      </c>
      <c r="E19" s="9">
        <v>47809</v>
      </c>
      <c r="F19" s="11">
        <v>49.9</v>
      </c>
      <c r="G19" s="8">
        <v>3679.0775619999999</v>
      </c>
      <c r="H19" s="12">
        <v>7946</v>
      </c>
      <c r="I19" s="5">
        <v>30.7</v>
      </c>
      <c r="J19" s="8">
        <v>3716.4129929999999</v>
      </c>
      <c r="K19" s="174">
        <v>39863</v>
      </c>
      <c r="L19" s="186"/>
      <c r="M19" s="190"/>
      <c r="N19" s="190"/>
    </row>
    <row r="20" spans="2:14" x14ac:dyDescent="0.3">
      <c r="B20" s="211">
        <v>2017</v>
      </c>
      <c r="C20" s="19">
        <v>41.766653936163749</v>
      </c>
      <c r="D20" s="8">
        <v>8193.4522960000031</v>
      </c>
      <c r="E20" s="9">
        <v>47764</v>
      </c>
      <c r="F20" s="156">
        <v>52.079056070797435</v>
      </c>
      <c r="G20" s="8">
        <v>4328.9148150000001</v>
      </c>
      <c r="H20" s="12">
        <v>9444</v>
      </c>
      <c r="I20" s="19">
        <v>30.215074840777444</v>
      </c>
      <c r="J20" s="8">
        <v>3864.5374809999998</v>
      </c>
      <c r="K20" s="174">
        <v>38320</v>
      </c>
      <c r="L20" s="186"/>
      <c r="M20" s="190"/>
      <c r="N20" s="190"/>
    </row>
    <row r="21" spans="2:14" x14ac:dyDescent="0.3">
      <c r="B21" s="267">
        <v>2018</v>
      </c>
      <c r="C21" s="19">
        <v>43.898393774326358</v>
      </c>
      <c r="D21" s="8">
        <v>8398.7351160000035</v>
      </c>
      <c r="E21" s="9">
        <v>37393</v>
      </c>
      <c r="F21" s="156">
        <v>50.836111709253316</v>
      </c>
      <c r="G21" s="8">
        <v>4510.2998440000001</v>
      </c>
      <c r="H21" s="12">
        <v>8945</v>
      </c>
      <c r="I21" s="19">
        <v>35.851149592343823</v>
      </c>
      <c r="J21" s="8">
        <v>3888.4352720000002</v>
      </c>
      <c r="K21" s="174">
        <v>28448</v>
      </c>
      <c r="L21" s="186"/>
      <c r="M21" s="190"/>
      <c r="N21" s="190"/>
    </row>
    <row r="22" spans="2:14" x14ac:dyDescent="0.3">
      <c r="B22" s="306">
        <v>2019</v>
      </c>
      <c r="C22" s="19">
        <v>43.569623411768873</v>
      </c>
      <c r="D22" s="8">
        <v>5362.9759589999994</v>
      </c>
      <c r="E22" s="9">
        <v>27774</v>
      </c>
      <c r="F22" s="156">
        <v>47.888750846374975</v>
      </c>
      <c r="G22" s="8">
        <v>3503.0794150000002</v>
      </c>
      <c r="H22" s="12">
        <v>6616</v>
      </c>
      <c r="I22" s="19">
        <v>35.434629852186021</v>
      </c>
      <c r="J22" s="8">
        <v>1859.8965439999999</v>
      </c>
      <c r="K22" s="174">
        <v>21158</v>
      </c>
      <c r="L22" s="186"/>
      <c r="M22" s="190"/>
      <c r="N22" s="190"/>
    </row>
    <row r="23" spans="2:14" x14ac:dyDescent="0.3">
      <c r="B23" s="323">
        <v>2020</v>
      </c>
      <c r="C23" s="19">
        <v>41.967546636036168</v>
      </c>
      <c r="D23" s="8">
        <v>4448.2376829999994</v>
      </c>
      <c r="E23" s="9">
        <v>22020</v>
      </c>
      <c r="F23" s="156">
        <v>45.11781469315914</v>
      </c>
      <c r="G23" s="8">
        <v>2930.5724949999999</v>
      </c>
      <c r="H23" s="12">
        <v>5202</v>
      </c>
      <c r="I23" s="19">
        <v>35.884459936097841</v>
      </c>
      <c r="J23" s="8">
        <v>1517.6651879999999</v>
      </c>
      <c r="K23" s="174">
        <v>16818</v>
      </c>
      <c r="L23" s="186"/>
      <c r="M23" s="190"/>
      <c r="N23" s="190"/>
    </row>
    <row r="24" spans="2:14" x14ac:dyDescent="0.3">
      <c r="B24" s="329">
        <v>2021</v>
      </c>
      <c r="C24" s="19">
        <v>42.331629914393744</v>
      </c>
      <c r="D24" s="8">
        <v>3144.9736399999983</v>
      </c>
      <c r="E24" s="9">
        <v>20276</v>
      </c>
      <c r="F24" s="156">
        <v>47.346014517525006</v>
      </c>
      <c r="G24" s="8">
        <v>1968.0082849999999</v>
      </c>
      <c r="H24" s="12">
        <v>4093</v>
      </c>
      <c r="I24" s="19">
        <v>33.947058184040131</v>
      </c>
      <c r="J24" s="8">
        <v>1176.965355</v>
      </c>
      <c r="K24" s="174">
        <v>16183</v>
      </c>
      <c r="L24" s="186"/>
      <c r="M24" s="190"/>
      <c r="N24" s="190"/>
    </row>
    <row r="25" spans="2:14" x14ac:dyDescent="0.3">
      <c r="B25" s="331">
        <v>2022</v>
      </c>
      <c r="C25" s="19">
        <v>44.017620582475061</v>
      </c>
      <c r="D25" s="8">
        <v>3486.6498669999983</v>
      </c>
      <c r="E25" s="9">
        <v>14954</v>
      </c>
      <c r="F25" s="156">
        <v>46.235351199507257</v>
      </c>
      <c r="G25" s="8">
        <v>2100.3553179999999</v>
      </c>
      <c r="H25" s="12">
        <v>3911</v>
      </c>
      <c r="I25" s="19">
        <v>40.657568204909118</v>
      </c>
      <c r="J25" s="8">
        <v>1386.294549</v>
      </c>
      <c r="K25" s="174">
        <v>11043</v>
      </c>
      <c r="L25" s="186"/>
      <c r="M25" s="190"/>
      <c r="N25" s="190"/>
    </row>
    <row r="26" spans="2:14" ht="15" thickBot="1" x14ac:dyDescent="0.35">
      <c r="B26" s="168">
        <v>2023</v>
      </c>
      <c r="C26" s="185">
        <v>41.651229766162942</v>
      </c>
      <c r="D26" s="176">
        <v>2873.1944720000001</v>
      </c>
      <c r="E26" s="177">
        <v>15160</v>
      </c>
      <c r="F26" s="238">
        <v>45.453433395389602</v>
      </c>
      <c r="G26" s="176">
        <v>1720.6532790000001</v>
      </c>
      <c r="H26" s="239">
        <v>3196</v>
      </c>
      <c r="I26" s="19">
        <v>35.974839037754222</v>
      </c>
      <c r="J26" s="176">
        <v>1152.541193</v>
      </c>
      <c r="K26" s="178">
        <v>11964</v>
      </c>
      <c r="L26" s="186"/>
      <c r="M26" s="190"/>
      <c r="N26" s="190"/>
    </row>
    <row r="27" spans="2:14" ht="15" thickBot="1" x14ac:dyDescent="0.35">
      <c r="B27" s="15" t="s">
        <v>12</v>
      </c>
      <c r="C27" s="16"/>
      <c r="D27" s="17">
        <v>99289.642680999998</v>
      </c>
      <c r="E27" s="17">
        <v>740662</v>
      </c>
      <c r="F27" s="153"/>
      <c r="G27" s="188">
        <v>46234.456178</v>
      </c>
      <c r="H27" s="240">
        <v>109910</v>
      </c>
      <c r="I27" s="16"/>
      <c r="J27" s="17">
        <v>53055.186502999997</v>
      </c>
      <c r="K27" s="180">
        <v>630752</v>
      </c>
      <c r="L27" s="189"/>
      <c r="M27" s="191"/>
      <c r="N27" s="191"/>
    </row>
    <row r="28" spans="2:14" ht="15" thickBot="1" x14ac:dyDescent="0.35">
      <c r="B28" s="13" t="s">
        <v>13</v>
      </c>
      <c r="C28" s="192">
        <v>43.049519942879542</v>
      </c>
      <c r="D28" s="182">
        <v>5516.0912600555557</v>
      </c>
      <c r="E28" s="182">
        <v>41147.888888888891</v>
      </c>
      <c r="F28" s="241">
        <v>50.523404968898156</v>
      </c>
      <c r="G28" s="187">
        <v>2568.5808987777777</v>
      </c>
      <c r="H28" s="242">
        <v>6106.1111111111113</v>
      </c>
      <c r="I28" s="192">
        <v>36.508089069768822</v>
      </c>
      <c r="J28" s="182">
        <v>2947.5103612777775</v>
      </c>
      <c r="K28" s="183">
        <v>35041.777777777781</v>
      </c>
    </row>
    <row r="29" spans="2:14" x14ac:dyDescent="0.3">
      <c r="B29" s="343" t="s">
        <v>52</v>
      </c>
      <c r="C29" s="343"/>
      <c r="D29" s="343"/>
      <c r="E29" s="343"/>
      <c r="F29" s="343"/>
      <c r="G29" s="343"/>
      <c r="H29" s="343"/>
      <c r="I29" s="343"/>
      <c r="J29" s="343"/>
      <c r="K29" s="343"/>
    </row>
    <row r="30" spans="2:14" ht="15.6" x14ac:dyDescent="0.3">
      <c r="B30" s="6"/>
    </row>
  </sheetData>
  <mergeCells count="15">
    <mergeCell ref="B2:K2"/>
    <mergeCell ref="B3:K3"/>
    <mergeCell ref="B29:K29"/>
    <mergeCell ref="B4:B8"/>
    <mergeCell ref="C4:E5"/>
    <mergeCell ref="D6:E6"/>
    <mergeCell ref="G6:H6"/>
    <mergeCell ref="J6:K6"/>
    <mergeCell ref="E7:E8"/>
    <mergeCell ref="H7:H8"/>
    <mergeCell ref="K7:K8"/>
    <mergeCell ref="F4:H4"/>
    <mergeCell ref="I4:K4"/>
    <mergeCell ref="F5:H5"/>
    <mergeCell ref="I5:K5"/>
  </mergeCells>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2"/>
  <sheetViews>
    <sheetView zoomScale="90" zoomScaleNormal="90" workbookViewId="0"/>
  </sheetViews>
  <sheetFormatPr defaultRowHeight="14.4" x14ac:dyDescent="0.3"/>
  <cols>
    <col min="2" max="2" width="16.33203125" customWidth="1"/>
    <col min="3" max="11" width="13.5546875" customWidth="1"/>
    <col min="16" max="17" width="9.109375" customWidth="1"/>
    <col min="20" max="21" width="9.109375" customWidth="1"/>
  </cols>
  <sheetData>
    <row r="2" spans="2:19" ht="22.5" customHeight="1" x14ac:dyDescent="0.3">
      <c r="B2" s="389" t="s">
        <v>109</v>
      </c>
      <c r="C2" s="389"/>
      <c r="D2" s="389"/>
      <c r="E2" s="389"/>
      <c r="F2" s="389"/>
      <c r="G2" s="389"/>
      <c r="H2" s="389"/>
      <c r="I2" s="389"/>
      <c r="J2" s="389"/>
      <c r="K2" s="389"/>
    </row>
    <row r="3" spans="2:19" ht="16.5" customHeight="1" thickBot="1" x14ac:dyDescent="0.35">
      <c r="B3" s="393" t="s">
        <v>0</v>
      </c>
      <c r="C3" s="393"/>
      <c r="D3" s="393"/>
      <c r="E3" s="393"/>
      <c r="F3" s="393"/>
      <c r="G3" s="393"/>
      <c r="H3" s="393"/>
      <c r="I3" s="393"/>
      <c r="J3" s="393"/>
      <c r="K3" s="393"/>
    </row>
    <row r="4" spans="2:19" ht="17.25" customHeight="1" x14ac:dyDescent="0.3">
      <c r="B4" s="396" t="s">
        <v>7</v>
      </c>
      <c r="C4" s="399" t="s">
        <v>100</v>
      </c>
      <c r="D4" s="400"/>
      <c r="E4" s="400"/>
      <c r="F4" s="373" t="s">
        <v>26</v>
      </c>
      <c r="G4" s="375"/>
      <c r="H4" s="374"/>
      <c r="I4" s="375" t="s">
        <v>26</v>
      </c>
      <c r="J4" s="375"/>
      <c r="K4" s="374"/>
    </row>
    <row r="5" spans="2:19" ht="17.25" customHeight="1" thickBot="1" x14ac:dyDescent="0.35">
      <c r="B5" s="397"/>
      <c r="C5" s="401"/>
      <c r="D5" s="359"/>
      <c r="E5" s="359"/>
      <c r="F5" s="387" t="s">
        <v>27</v>
      </c>
      <c r="G5" s="382"/>
      <c r="H5" s="383"/>
      <c r="I5" s="382" t="s">
        <v>28</v>
      </c>
      <c r="J5" s="382"/>
      <c r="K5" s="383"/>
    </row>
    <row r="6" spans="2:19" ht="29.25" customHeight="1" thickBot="1" x14ac:dyDescent="0.35">
      <c r="B6" s="397"/>
      <c r="C6" s="308" t="s">
        <v>5</v>
      </c>
      <c r="D6" s="344" t="s">
        <v>6</v>
      </c>
      <c r="E6" s="344"/>
      <c r="F6" s="309" t="s">
        <v>5</v>
      </c>
      <c r="G6" s="344" t="s">
        <v>6</v>
      </c>
      <c r="H6" s="345"/>
      <c r="I6" s="308" t="s">
        <v>5</v>
      </c>
      <c r="J6" s="344" t="s">
        <v>6</v>
      </c>
      <c r="K6" s="402"/>
    </row>
    <row r="7" spans="2:19" x14ac:dyDescent="0.3">
      <c r="B7" s="397"/>
      <c r="C7" s="307" t="s">
        <v>8</v>
      </c>
      <c r="D7" s="307" t="s">
        <v>9</v>
      </c>
      <c r="E7" s="403" t="s">
        <v>10</v>
      </c>
      <c r="F7" s="151" t="s">
        <v>8</v>
      </c>
      <c r="G7" s="307" t="s">
        <v>9</v>
      </c>
      <c r="H7" s="377" t="s">
        <v>10</v>
      </c>
      <c r="I7" s="307" t="s">
        <v>8</v>
      </c>
      <c r="J7" s="307" t="s">
        <v>9</v>
      </c>
      <c r="K7" s="404" t="s">
        <v>10</v>
      </c>
      <c r="M7" s="394"/>
      <c r="N7" s="394"/>
    </row>
    <row r="8" spans="2:19" ht="15" customHeight="1" thickBot="1" x14ac:dyDescent="0.35">
      <c r="B8" s="398"/>
      <c r="C8" s="7"/>
      <c r="D8" s="307" t="s">
        <v>11</v>
      </c>
      <c r="E8" s="386"/>
      <c r="F8" s="152"/>
      <c r="G8" s="307" t="s">
        <v>11</v>
      </c>
      <c r="H8" s="346"/>
      <c r="I8" s="7"/>
      <c r="J8" s="307" t="s">
        <v>11</v>
      </c>
      <c r="K8" s="405"/>
      <c r="M8" s="169"/>
      <c r="N8" s="169"/>
      <c r="S8" s="172"/>
    </row>
    <row r="9" spans="2:19" x14ac:dyDescent="0.3">
      <c r="B9" s="173">
        <v>2006</v>
      </c>
      <c r="C9" s="311">
        <v>28.1</v>
      </c>
      <c r="D9" s="310">
        <v>100</v>
      </c>
      <c r="E9" s="270">
        <v>10473</v>
      </c>
      <c r="F9" s="311">
        <v>46.321795214898017</v>
      </c>
      <c r="G9" s="310">
        <v>23.257511999999998</v>
      </c>
      <c r="H9" s="312">
        <v>622</v>
      </c>
      <c r="I9" s="311">
        <v>22.539790062460369</v>
      </c>
      <c r="J9" s="310">
        <v>76.313598999999996</v>
      </c>
      <c r="K9" s="312">
        <v>9851</v>
      </c>
      <c r="L9" s="186"/>
      <c r="M9" s="190"/>
      <c r="N9" s="190"/>
      <c r="S9" s="172"/>
    </row>
    <row r="10" spans="2:19" x14ac:dyDescent="0.3">
      <c r="B10" s="173">
        <v>2007</v>
      </c>
      <c r="C10" s="5">
        <v>28.1</v>
      </c>
      <c r="D10" s="8">
        <v>265</v>
      </c>
      <c r="E10" s="9">
        <v>15659</v>
      </c>
      <c r="F10" s="156">
        <v>46.8671461189941</v>
      </c>
      <c r="G10" s="8">
        <v>20.791172</v>
      </c>
      <c r="H10" s="12">
        <v>174</v>
      </c>
      <c r="I10" s="19">
        <v>26.541676033737328</v>
      </c>
      <c r="J10" s="8">
        <v>243.740578</v>
      </c>
      <c r="K10" s="174">
        <v>15485</v>
      </c>
      <c r="L10" s="186"/>
      <c r="M10" s="190"/>
      <c r="N10" s="190"/>
      <c r="S10" s="172"/>
    </row>
    <row r="11" spans="2:19" x14ac:dyDescent="0.3">
      <c r="B11" s="173">
        <v>2008</v>
      </c>
      <c r="C11" s="5">
        <v>32.9</v>
      </c>
      <c r="D11" s="8">
        <v>93</v>
      </c>
      <c r="E11" s="9">
        <v>9416</v>
      </c>
      <c r="F11" s="156">
        <v>55.074303903281944</v>
      </c>
      <c r="G11" s="8">
        <v>30.266148000000001</v>
      </c>
      <c r="H11" s="12">
        <v>288</v>
      </c>
      <c r="I11" s="19">
        <v>22.245464886125752</v>
      </c>
      <c r="J11" s="8">
        <v>62.657657999999998</v>
      </c>
      <c r="K11" s="174">
        <v>9128</v>
      </c>
      <c r="L11" s="186"/>
      <c r="M11" s="190"/>
      <c r="N11" s="190"/>
      <c r="S11" s="172"/>
    </row>
    <row r="12" spans="2:19" x14ac:dyDescent="0.3">
      <c r="B12" s="173">
        <v>2009</v>
      </c>
      <c r="C12" s="5">
        <v>30.3</v>
      </c>
      <c r="D12" s="8">
        <v>114</v>
      </c>
      <c r="E12" s="9">
        <v>11689</v>
      </c>
      <c r="F12" s="156">
        <v>43.508316250233214</v>
      </c>
      <c r="G12" s="8">
        <v>31.415641999999998</v>
      </c>
      <c r="H12" s="12">
        <v>261</v>
      </c>
      <c r="I12" s="19">
        <v>25.301262889495668</v>
      </c>
      <c r="J12" s="8">
        <v>82.278402999999997</v>
      </c>
      <c r="K12" s="174">
        <v>11428</v>
      </c>
      <c r="L12" s="186"/>
      <c r="M12" s="190"/>
      <c r="N12" s="190"/>
      <c r="S12" s="172"/>
    </row>
    <row r="13" spans="2:19" x14ac:dyDescent="0.3">
      <c r="B13" s="173">
        <v>2010</v>
      </c>
      <c r="C13" s="5">
        <v>28.299999999999997</v>
      </c>
      <c r="D13" s="8">
        <v>84</v>
      </c>
      <c r="E13" s="9">
        <v>15796</v>
      </c>
      <c r="F13" s="156">
        <v>65.712154885815366</v>
      </c>
      <c r="G13" s="8">
        <v>13.04251</v>
      </c>
      <c r="H13" s="12">
        <v>102</v>
      </c>
      <c r="I13" s="19">
        <v>21.511113183399594</v>
      </c>
      <c r="J13" s="8">
        <v>71.292671999999996</v>
      </c>
      <c r="K13" s="174">
        <v>15694</v>
      </c>
      <c r="L13" s="186"/>
      <c r="M13" s="190"/>
      <c r="N13" s="190"/>
      <c r="S13" s="172"/>
    </row>
    <row r="14" spans="2:19" x14ac:dyDescent="0.3">
      <c r="B14" s="173">
        <v>2011</v>
      </c>
      <c r="C14" s="5">
        <v>21.099999999999998</v>
      </c>
      <c r="D14" s="8">
        <v>96</v>
      </c>
      <c r="E14" s="9">
        <v>12958</v>
      </c>
      <c r="F14" s="156">
        <v>37.958427190157863</v>
      </c>
      <c r="G14" s="8">
        <v>23.057372000000001</v>
      </c>
      <c r="H14" s="12">
        <v>134</v>
      </c>
      <c r="I14" s="19">
        <v>15.825601929296951</v>
      </c>
      <c r="J14" s="8">
        <v>73.322901000000002</v>
      </c>
      <c r="K14" s="174">
        <v>12824</v>
      </c>
      <c r="L14" s="186"/>
      <c r="M14" s="190"/>
      <c r="N14" s="190"/>
      <c r="S14" s="172"/>
    </row>
    <row r="15" spans="2:19" x14ac:dyDescent="0.3">
      <c r="B15" s="173">
        <v>2012</v>
      </c>
      <c r="C15" s="5">
        <v>37.200000000000003</v>
      </c>
      <c r="D15" s="8">
        <v>294</v>
      </c>
      <c r="E15" s="9">
        <v>15811</v>
      </c>
      <c r="F15" s="156">
        <v>68.858659903197307</v>
      </c>
      <c r="G15" s="8">
        <v>120.087678</v>
      </c>
      <c r="H15" s="12">
        <v>999</v>
      </c>
      <c r="I15" s="19">
        <v>15.445649218507848</v>
      </c>
      <c r="J15" s="8">
        <v>174.38247799999999</v>
      </c>
      <c r="K15" s="174">
        <v>14812</v>
      </c>
      <c r="L15" s="186"/>
      <c r="M15" s="190"/>
      <c r="N15" s="190"/>
      <c r="S15" s="172"/>
    </row>
    <row r="16" spans="2:19" x14ac:dyDescent="0.3">
      <c r="B16" s="173">
        <v>2013</v>
      </c>
      <c r="C16" s="5">
        <v>21.8</v>
      </c>
      <c r="D16" s="8">
        <v>119</v>
      </c>
      <c r="E16" s="9">
        <v>10131</v>
      </c>
      <c r="F16" s="156">
        <v>39.129761905550744</v>
      </c>
      <c r="G16" s="8">
        <v>32.920515000000002</v>
      </c>
      <c r="H16" s="12">
        <v>250</v>
      </c>
      <c r="I16" s="19">
        <v>15.141600284422967</v>
      </c>
      <c r="J16" s="8">
        <v>86.180563000000006</v>
      </c>
      <c r="K16" s="174">
        <v>9881</v>
      </c>
      <c r="L16" s="186"/>
      <c r="M16" s="190"/>
      <c r="N16" s="190"/>
      <c r="S16" s="172"/>
    </row>
    <row r="17" spans="2:19" x14ac:dyDescent="0.3">
      <c r="B17" s="173">
        <v>2014</v>
      </c>
      <c r="C17" s="5">
        <v>23.200000000000003</v>
      </c>
      <c r="D17" s="8">
        <v>749</v>
      </c>
      <c r="E17" s="9">
        <v>23280</v>
      </c>
      <c r="F17" s="156">
        <v>33.34593466758232</v>
      </c>
      <c r="G17" s="8">
        <v>343.75210299999998</v>
      </c>
      <c r="H17" s="12">
        <v>2759</v>
      </c>
      <c r="I17" s="19">
        <v>14.60108738020603</v>
      </c>
      <c r="J17" s="8">
        <v>405.66571399999998</v>
      </c>
      <c r="K17" s="174">
        <v>20521</v>
      </c>
      <c r="L17" s="186"/>
      <c r="M17" s="190"/>
      <c r="N17" s="190"/>
      <c r="S17" s="172"/>
    </row>
    <row r="18" spans="2:19" x14ac:dyDescent="0.3">
      <c r="B18" s="173">
        <v>2015</v>
      </c>
      <c r="C18" s="5">
        <v>21.4</v>
      </c>
      <c r="D18" s="8">
        <v>884</v>
      </c>
      <c r="E18" s="9">
        <v>38670</v>
      </c>
      <c r="F18" s="156">
        <v>38.087281830605633</v>
      </c>
      <c r="G18" s="8">
        <v>279.34935300000001</v>
      </c>
      <c r="H18" s="12">
        <v>2172</v>
      </c>
      <c r="I18" s="19">
        <v>13.660722207551132</v>
      </c>
      <c r="J18" s="8">
        <v>605.04227900000001</v>
      </c>
      <c r="K18" s="174">
        <v>36498</v>
      </c>
      <c r="L18" s="186"/>
      <c r="M18" s="190"/>
      <c r="N18" s="190"/>
      <c r="S18" s="172"/>
    </row>
    <row r="19" spans="2:19" x14ac:dyDescent="0.3">
      <c r="B19" s="173">
        <v>2016</v>
      </c>
      <c r="C19" s="5">
        <v>19.900000000000002</v>
      </c>
      <c r="D19" s="8">
        <v>1956</v>
      </c>
      <c r="E19" s="9">
        <v>130923</v>
      </c>
      <c r="F19" s="156">
        <v>38.321547293820792</v>
      </c>
      <c r="G19" s="8">
        <v>394.61377700000003</v>
      </c>
      <c r="H19" s="12">
        <v>2844</v>
      </c>
      <c r="I19" s="19">
        <v>15.255707779935168</v>
      </c>
      <c r="J19" s="8">
        <v>1561.8154420000001</v>
      </c>
      <c r="K19" s="174">
        <v>128079</v>
      </c>
      <c r="L19" s="186"/>
      <c r="M19" s="190"/>
      <c r="N19" s="190"/>
      <c r="S19" s="172"/>
    </row>
    <row r="20" spans="2:19" x14ac:dyDescent="0.3">
      <c r="B20" s="173">
        <v>2017</v>
      </c>
      <c r="C20" s="19">
        <v>28.434138141620497</v>
      </c>
      <c r="D20" s="8">
        <v>3829.1919910000001</v>
      </c>
      <c r="E20" s="9">
        <v>139298</v>
      </c>
      <c r="F20" s="156">
        <v>36.202847585492336</v>
      </c>
      <c r="G20" s="8">
        <v>2040.5657490000001</v>
      </c>
      <c r="H20" s="12">
        <v>14829</v>
      </c>
      <c r="I20" s="19">
        <v>19.571156020005194</v>
      </c>
      <c r="J20" s="8">
        <v>1788.626242</v>
      </c>
      <c r="K20" s="174">
        <v>124469</v>
      </c>
      <c r="L20" s="186"/>
      <c r="M20" s="190"/>
      <c r="N20" s="190"/>
      <c r="S20" s="172"/>
    </row>
    <row r="21" spans="2:19" x14ac:dyDescent="0.3">
      <c r="B21" s="267">
        <v>2018</v>
      </c>
      <c r="C21" s="19">
        <v>41.05035062727768</v>
      </c>
      <c r="D21" s="8">
        <v>10792.949632</v>
      </c>
      <c r="E21" s="9">
        <v>164289</v>
      </c>
      <c r="F21" s="156">
        <v>45.545732309659769</v>
      </c>
      <c r="G21" s="8">
        <v>8450.7269670000005</v>
      </c>
      <c r="H21" s="12">
        <v>50051</v>
      </c>
      <c r="I21" s="19">
        <v>24.831037332286492</v>
      </c>
      <c r="J21" s="8">
        <v>2342.2226649999998</v>
      </c>
      <c r="K21" s="174">
        <v>114238</v>
      </c>
      <c r="L21" s="186"/>
      <c r="M21" s="190"/>
      <c r="N21" s="190"/>
      <c r="S21" s="172"/>
    </row>
    <row r="22" spans="2:19" x14ac:dyDescent="0.3">
      <c r="B22" s="306">
        <v>2019</v>
      </c>
      <c r="C22" s="19">
        <v>27.401223014457905</v>
      </c>
      <c r="D22" s="8">
        <v>9358.1902699999991</v>
      </c>
      <c r="E22" s="9">
        <v>140842</v>
      </c>
      <c r="F22" s="156">
        <v>29.276456157566678</v>
      </c>
      <c r="G22" s="8">
        <v>8279.2352289999999</v>
      </c>
      <c r="H22" s="12">
        <v>68180</v>
      </c>
      <c r="I22" s="19">
        <v>13.011840963260305</v>
      </c>
      <c r="J22" s="8">
        <v>1078.9550409999999</v>
      </c>
      <c r="K22" s="174">
        <v>72662</v>
      </c>
      <c r="L22" s="186"/>
      <c r="M22" s="190"/>
      <c r="N22" s="190"/>
      <c r="S22" s="172"/>
    </row>
    <row r="23" spans="2:19" x14ac:dyDescent="0.3">
      <c r="B23" s="323">
        <v>2020</v>
      </c>
      <c r="C23" s="19">
        <v>38.752400670208495</v>
      </c>
      <c r="D23" s="8">
        <v>2428.4256049999999</v>
      </c>
      <c r="E23" s="9">
        <v>80876</v>
      </c>
      <c r="F23" s="156">
        <v>49.135550363245287</v>
      </c>
      <c r="G23" s="8">
        <v>1517.255007</v>
      </c>
      <c r="H23" s="12">
        <v>9800</v>
      </c>
      <c r="I23" s="19">
        <v>21.46267919020249</v>
      </c>
      <c r="J23" s="8">
        <v>911.17059800000004</v>
      </c>
      <c r="K23" s="174">
        <v>71076</v>
      </c>
      <c r="L23" s="186"/>
      <c r="M23" s="190"/>
      <c r="N23" s="190"/>
      <c r="S23" s="172"/>
    </row>
    <row r="24" spans="2:19" x14ac:dyDescent="0.3">
      <c r="B24" s="329">
        <v>2021</v>
      </c>
      <c r="C24" s="19">
        <v>32.087966908987255</v>
      </c>
      <c r="D24" s="8">
        <v>3055.6608200000001</v>
      </c>
      <c r="E24" s="9">
        <v>90720</v>
      </c>
      <c r="F24" s="156">
        <v>38.762897597695073</v>
      </c>
      <c r="G24" s="8">
        <v>1920.346896</v>
      </c>
      <c r="H24" s="12">
        <v>16201</v>
      </c>
      <c r="I24" s="19">
        <v>20.797536871880464</v>
      </c>
      <c r="J24" s="8">
        <v>1135.313924</v>
      </c>
      <c r="K24" s="174">
        <v>74519</v>
      </c>
      <c r="L24" s="186"/>
      <c r="M24" s="190"/>
      <c r="N24" s="190"/>
      <c r="S24" s="172"/>
    </row>
    <row r="25" spans="2:19" x14ac:dyDescent="0.3">
      <c r="B25" s="331">
        <v>2022</v>
      </c>
      <c r="C25" s="19">
        <v>41.636954695088633</v>
      </c>
      <c r="D25" s="8">
        <v>2453.5011890000001</v>
      </c>
      <c r="E25" s="9">
        <v>60583</v>
      </c>
      <c r="F25" s="156">
        <v>48.338544361272781</v>
      </c>
      <c r="G25" s="8">
        <v>1756.034181</v>
      </c>
      <c r="H25" s="12">
        <v>14390</v>
      </c>
      <c r="I25" s="19">
        <v>24.764155858909568</v>
      </c>
      <c r="J25" s="8">
        <v>697.46700799999996</v>
      </c>
      <c r="K25" s="174">
        <v>46193</v>
      </c>
      <c r="L25" s="186"/>
      <c r="M25" s="190"/>
      <c r="N25" s="190"/>
      <c r="S25" s="172"/>
    </row>
    <row r="26" spans="2:19" ht="15" thickBot="1" x14ac:dyDescent="0.35">
      <c r="B26" s="268">
        <v>2023</v>
      </c>
      <c r="C26" s="185">
        <v>36.166944363584754</v>
      </c>
      <c r="D26" s="176">
        <v>1203.917782</v>
      </c>
      <c r="E26" s="177">
        <v>44263</v>
      </c>
      <c r="F26" s="238">
        <v>43.899465198183506</v>
      </c>
      <c r="G26" s="176">
        <v>797.95224900000005</v>
      </c>
      <c r="H26" s="239">
        <v>6390</v>
      </c>
      <c r="I26" s="19">
        <v>20.968160504248257</v>
      </c>
      <c r="J26" s="176">
        <v>405.96553299999999</v>
      </c>
      <c r="K26" s="178">
        <v>37873</v>
      </c>
      <c r="L26" s="186"/>
      <c r="M26" s="190"/>
      <c r="N26" s="190"/>
    </row>
    <row r="27" spans="2:19" ht="15" thickBot="1" x14ac:dyDescent="0.35">
      <c r="B27" s="15" t="s">
        <v>12</v>
      </c>
      <c r="C27" s="16"/>
      <c r="D27" s="17">
        <v>37875.837288999996</v>
      </c>
      <c r="E27" s="17">
        <v>1015677</v>
      </c>
      <c r="F27" s="153"/>
      <c r="G27" s="188">
        <v>26074.67006</v>
      </c>
      <c r="H27" s="240">
        <v>190446</v>
      </c>
      <c r="I27" s="16"/>
      <c r="J27" s="17">
        <v>11802.413297999999</v>
      </c>
      <c r="K27" s="180">
        <v>825231</v>
      </c>
      <c r="L27" s="189"/>
      <c r="M27" s="191"/>
      <c r="N27" s="191"/>
    </row>
    <row r="28" spans="2:19" ht="15" thickBot="1" x14ac:dyDescent="0.35">
      <c r="B28" s="181" t="s">
        <v>13</v>
      </c>
      <c r="C28" s="280">
        <v>33.164642681430713</v>
      </c>
      <c r="D28" s="182">
        <v>2104.213182722222</v>
      </c>
      <c r="E28" s="182">
        <v>56426.5</v>
      </c>
      <c r="F28" s="281">
        <v>39.258724769780521</v>
      </c>
      <c r="G28" s="187">
        <v>1448.5927811111112</v>
      </c>
      <c r="H28" s="242">
        <v>10580.333333333334</v>
      </c>
      <c r="I28" s="280">
        <v>19.701843004709978</v>
      </c>
      <c r="J28" s="182">
        <v>655.68962766666664</v>
      </c>
      <c r="K28" s="183">
        <v>45846.166666666664</v>
      </c>
    </row>
    <row r="29" spans="2:19" x14ac:dyDescent="0.3">
      <c r="B29" s="395" t="s">
        <v>52</v>
      </c>
      <c r="C29" s="395"/>
      <c r="D29" s="395"/>
      <c r="E29" s="395"/>
      <c r="F29" s="395"/>
      <c r="G29" s="395"/>
      <c r="H29" s="395"/>
      <c r="I29" s="395"/>
      <c r="J29" s="395"/>
      <c r="K29" s="395"/>
    </row>
    <row r="30" spans="2:19" ht="15.6" x14ac:dyDescent="0.3">
      <c r="B30" s="6"/>
      <c r="F30" s="257"/>
      <c r="G30" s="258"/>
    </row>
    <row r="31" spans="2:19" x14ac:dyDescent="0.3">
      <c r="F31" s="257"/>
      <c r="G31" s="258"/>
    </row>
    <row r="32" spans="2:19" x14ac:dyDescent="0.3">
      <c r="F32" s="257"/>
      <c r="G32" s="258"/>
    </row>
  </sheetData>
  <mergeCells count="16">
    <mergeCell ref="M7:N7"/>
    <mergeCell ref="B29:K29"/>
    <mergeCell ref="B2:K2"/>
    <mergeCell ref="B3:K3"/>
    <mergeCell ref="B4:B8"/>
    <mergeCell ref="C4:E5"/>
    <mergeCell ref="F4:H4"/>
    <mergeCell ref="I4:K4"/>
    <mergeCell ref="F5:H5"/>
    <mergeCell ref="I5:K5"/>
    <mergeCell ref="D6:E6"/>
    <mergeCell ref="G6:H6"/>
    <mergeCell ref="J6:K6"/>
    <mergeCell ref="E7:E8"/>
    <mergeCell ref="H7:H8"/>
    <mergeCell ref="K7:K8"/>
  </mergeCell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zoomScale="90" zoomScaleNormal="90" workbookViewId="0"/>
  </sheetViews>
  <sheetFormatPr defaultRowHeight="14.4" x14ac:dyDescent="0.3"/>
  <cols>
    <col min="2" max="2" width="16.33203125" customWidth="1"/>
    <col min="3" max="11" width="13.5546875" customWidth="1"/>
  </cols>
  <sheetData>
    <row r="2" spans="2:14" ht="22.5" customHeight="1" x14ac:dyDescent="0.3">
      <c r="B2" s="389" t="s">
        <v>108</v>
      </c>
      <c r="C2" s="389"/>
      <c r="D2" s="389"/>
      <c r="E2" s="389"/>
      <c r="F2" s="389"/>
      <c r="G2" s="389"/>
      <c r="H2" s="389"/>
      <c r="I2" s="389"/>
      <c r="J2" s="389"/>
      <c r="K2" s="389"/>
    </row>
    <row r="3" spans="2:14" ht="16.5" customHeight="1" thickBot="1" x14ac:dyDescent="0.35">
      <c r="B3" s="378" t="s">
        <v>0</v>
      </c>
      <c r="C3" s="378"/>
      <c r="D3" s="378"/>
      <c r="E3" s="378"/>
      <c r="F3" s="378"/>
      <c r="G3" s="378"/>
      <c r="H3" s="378"/>
      <c r="I3" s="378"/>
      <c r="J3" s="378"/>
      <c r="K3" s="378"/>
    </row>
    <row r="4" spans="2:14" ht="17.25" customHeight="1" x14ac:dyDescent="0.3">
      <c r="B4" s="340" t="s">
        <v>7</v>
      </c>
      <c r="C4" s="399" t="s">
        <v>101</v>
      </c>
      <c r="D4" s="400"/>
      <c r="E4" s="400"/>
      <c r="F4" s="373" t="s">
        <v>26</v>
      </c>
      <c r="G4" s="375"/>
      <c r="H4" s="374"/>
      <c r="I4" s="375" t="s">
        <v>26</v>
      </c>
      <c r="J4" s="375"/>
      <c r="K4" s="374"/>
    </row>
    <row r="5" spans="2:14" ht="17.25" customHeight="1" thickBot="1" x14ac:dyDescent="0.35">
      <c r="B5" s="341"/>
      <c r="C5" s="401"/>
      <c r="D5" s="359"/>
      <c r="E5" s="359"/>
      <c r="F5" s="387" t="s">
        <v>27</v>
      </c>
      <c r="G5" s="382"/>
      <c r="H5" s="383"/>
      <c r="I5" s="382" t="s">
        <v>28</v>
      </c>
      <c r="J5" s="382"/>
      <c r="K5" s="383"/>
    </row>
    <row r="6" spans="2:14" ht="29.25" customHeight="1" thickBot="1" x14ac:dyDescent="0.35">
      <c r="B6" s="341"/>
      <c r="C6" s="303" t="s">
        <v>5</v>
      </c>
      <c r="D6" s="344" t="s">
        <v>6</v>
      </c>
      <c r="E6" s="344"/>
      <c r="F6" s="304" t="s">
        <v>5</v>
      </c>
      <c r="G6" s="344" t="s">
        <v>6</v>
      </c>
      <c r="H6" s="345"/>
      <c r="I6" s="303" t="s">
        <v>5</v>
      </c>
      <c r="J6" s="344" t="s">
        <v>6</v>
      </c>
      <c r="K6" s="402"/>
    </row>
    <row r="7" spans="2:14" x14ac:dyDescent="0.3">
      <c r="B7" s="341"/>
      <c r="C7" s="302" t="s">
        <v>8</v>
      </c>
      <c r="D7" s="302" t="s">
        <v>9</v>
      </c>
      <c r="E7" s="403" t="s">
        <v>10</v>
      </c>
      <c r="F7" s="151" t="s">
        <v>8</v>
      </c>
      <c r="G7" s="302" t="s">
        <v>9</v>
      </c>
      <c r="H7" s="377" t="s">
        <v>10</v>
      </c>
      <c r="I7" s="302" t="s">
        <v>8</v>
      </c>
      <c r="J7" s="302" t="s">
        <v>9</v>
      </c>
      <c r="K7" s="404" t="s">
        <v>10</v>
      </c>
    </row>
    <row r="8" spans="2:14" ht="15" customHeight="1" thickBot="1" x14ac:dyDescent="0.35">
      <c r="B8" s="342"/>
      <c r="C8" s="7"/>
      <c r="D8" s="302" t="s">
        <v>11</v>
      </c>
      <c r="E8" s="386"/>
      <c r="F8" s="152"/>
      <c r="G8" s="302" t="s">
        <v>11</v>
      </c>
      <c r="H8" s="346"/>
      <c r="I8" s="7"/>
      <c r="J8" s="302" t="s">
        <v>11</v>
      </c>
      <c r="K8" s="405"/>
    </row>
    <row r="9" spans="2:14" x14ac:dyDescent="0.3">
      <c r="B9" s="205">
        <v>2006</v>
      </c>
      <c r="C9" s="233">
        <v>31.8</v>
      </c>
      <c r="D9" s="310">
        <v>136</v>
      </c>
      <c r="E9" s="270">
        <v>4770</v>
      </c>
      <c r="F9" s="311">
        <v>47.379926030350695</v>
      </c>
      <c r="G9" s="310">
        <v>40.894303999999998</v>
      </c>
      <c r="H9" s="312">
        <v>488</v>
      </c>
      <c r="I9" s="311">
        <v>25.111639030593345</v>
      </c>
      <c r="J9" s="310">
        <v>95.602708000000007</v>
      </c>
      <c r="K9" s="312">
        <v>4282</v>
      </c>
      <c r="L9" s="186"/>
      <c r="M9" s="190"/>
      <c r="N9" s="190"/>
    </row>
    <row r="10" spans="2:14" x14ac:dyDescent="0.3">
      <c r="B10" s="205">
        <v>2007</v>
      </c>
      <c r="C10" s="5">
        <v>20.5</v>
      </c>
      <c r="D10" s="8">
        <v>1034</v>
      </c>
      <c r="E10" s="9">
        <v>9567</v>
      </c>
      <c r="F10" s="156">
        <v>44.847629569463251</v>
      </c>
      <c r="G10" s="8">
        <v>81.750958999999995</v>
      </c>
      <c r="H10" s="12">
        <v>266</v>
      </c>
      <c r="I10" s="156">
        <v>18.427728917323055</v>
      </c>
      <c r="J10" s="8">
        <v>952.48181199999999</v>
      </c>
      <c r="K10" s="174">
        <v>9301</v>
      </c>
      <c r="L10" s="186"/>
      <c r="M10" s="190"/>
      <c r="N10" s="190"/>
    </row>
    <row r="11" spans="2:14" x14ac:dyDescent="0.3">
      <c r="B11" s="205">
        <v>2008</v>
      </c>
      <c r="C11" s="19">
        <v>39</v>
      </c>
      <c r="D11" s="8">
        <v>262</v>
      </c>
      <c r="E11" s="9">
        <v>3690</v>
      </c>
      <c r="F11" s="156">
        <v>46.08760362976053</v>
      </c>
      <c r="G11" s="8">
        <v>181.86859899999999</v>
      </c>
      <c r="H11" s="12">
        <v>345</v>
      </c>
      <c r="I11" s="156">
        <v>23.06148942966988</v>
      </c>
      <c r="J11" s="8">
        <v>80.173147</v>
      </c>
      <c r="K11" s="174">
        <v>3345</v>
      </c>
      <c r="L11" s="186"/>
      <c r="M11" s="190"/>
      <c r="N11" s="190"/>
    </row>
    <row r="12" spans="2:14" x14ac:dyDescent="0.3">
      <c r="B12" s="205">
        <v>2009</v>
      </c>
      <c r="C12" s="5">
        <v>27.3</v>
      </c>
      <c r="D12" s="8">
        <v>103</v>
      </c>
      <c r="E12" s="9">
        <v>4580</v>
      </c>
      <c r="F12" s="156">
        <v>37.840582435440396</v>
      </c>
      <c r="G12" s="8">
        <v>13.689639</v>
      </c>
      <c r="H12" s="12">
        <v>152</v>
      </c>
      <c r="I12" s="156">
        <v>25.705295878498447</v>
      </c>
      <c r="J12" s="8">
        <v>88.900244000000001</v>
      </c>
      <c r="K12" s="174">
        <v>4428</v>
      </c>
      <c r="L12" s="186"/>
      <c r="M12" s="190"/>
      <c r="N12" s="190"/>
    </row>
    <row r="13" spans="2:14" x14ac:dyDescent="0.3">
      <c r="B13" s="205">
        <v>2010</v>
      </c>
      <c r="C13" s="5">
        <v>25.6</v>
      </c>
      <c r="D13" s="8">
        <v>128</v>
      </c>
      <c r="E13" s="9">
        <v>3781</v>
      </c>
      <c r="F13" s="156">
        <v>25.615066820231426</v>
      </c>
      <c r="G13" s="8">
        <v>66.982378999999995</v>
      </c>
      <c r="H13" s="12">
        <v>87</v>
      </c>
      <c r="I13" s="156">
        <v>25.673504428255324</v>
      </c>
      <c r="J13" s="8">
        <v>61.284173000000003</v>
      </c>
      <c r="K13" s="174">
        <v>3694</v>
      </c>
      <c r="L13" s="186"/>
      <c r="M13" s="190"/>
      <c r="N13" s="190"/>
    </row>
    <row r="14" spans="2:14" x14ac:dyDescent="0.3">
      <c r="B14" s="205">
        <v>2011</v>
      </c>
      <c r="C14" s="5">
        <v>24.5</v>
      </c>
      <c r="D14" s="8">
        <v>180</v>
      </c>
      <c r="E14" s="9">
        <v>4658</v>
      </c>
      <c r="F14" s="156">
        <v>32.59980117552697</v>
      </c>
      <c r="G14" s="8">
        <v>73.850442999999999</v>
      </c>
      <c r="H14" s="12">
        <v>336</v>
      </c>
      <c r="I14" s="156">
        <v>18.839645982913268</v>
      </c>
      <c r="J14" s="8">
        <v>105.957185</v>
      </c>
      <c r="K14" s="174">
        <v>4322</v>
      </c>
      <c r="L14" s="186"/>
      <c r="M14" s="190"/>
      <c r="N14" s="190"/>
    </row>
    <row r="15" spans="2:14" x14ac:dyDescent="0.3">
      <c r="B15" s="205">
        <v>2012</v>
      </c>
      <c r="C15" s="5">
        <v>27.6</v>
      </c>
      <c r="D15" s="8">
        <v>971</v>
      </c>
      <c r="E15" s="9">
        <v>10332</v>
      </c>
      <c r="F15" s="156">
        <v>46.091072206732854</v>
      </c>
      <c r="G15" s="8">
        <v>353.90025600000001</v>
      </c>
      <c r="H15" s="12">
        <v>1016</v>
      </c>
      <c r="I15" s="156">
        <v>16.981138101582381</v>
      </c>
      <c r="J15" s="8">
        <v>617.41564700000004</v>
      </c>
      <c r="K15" s="174">
        <v>9316</v>
      </c>
      <c r="L15" s="186"/>
      <c r="M15" s="190"/>
      <c r="N15" s="190"/>
    </row>
    <row r="16" spans="2:14" x14ac:dyDescent="0.3">
      <c r="B16" s="205">
        <v>2013</v>
      </c>
      <c r="C16" s="5">
        <v>24.6</v>
      </c>
      <c r="D16" s="8">
        <v>335</v>
      </c>
      <c r="E16" s="9">
        <v>5486</v>
      </c>
      <c r="F16" s="156">
        <v>38.982083549000684</v>
      </c>
      <c r="G16" s="8">
        <v>143.45276200000001</v>
      </c>
      <c r="H16" s="12">
        <v>323</v>
      </c>
      <c r="I16" s="156">
        <v>13.744525847687633</v>
      </c>
      <c r="J16" s="8">
        <v>191.53032400000001</v>
      </c>
      <c r="K16" s="174">
        <v>5163</v>
      </c>
      <c r="L16" s="186"/>
      <c r="M16" s="190"/>
      <c r="N16" s="190"/>
    </row>
    <row r="17" spans="2:14" x14ac:dyDescent="0.3">
      <c r="B17" s="205">
        <v>2014</v>
      </c>
      <c r="C17" s="5">
        <v>22.3</v>
      </c>
      <c r="D17" s="8">
        <v>3400</v>
      </c>
      <c r="E17" s="9">
        <v>23349</v>
      </c>
      <c r="F17" s="156">
        <v>30.49417293664068</v>
      </c>
      <c r="G17" s="8">
        <v>1338.5985820000001</v>
      </c>
      <c r="H17" s="12">
        <v>3776</v>
      </c>
      <c r="I17" s="156">
        <v>16.917322550589052</v>
      </c>
      <c r="J17" s="8">
        <v>2061.6617179999998</v>
      </c>
      <c r="K17" s="174">
        <v>19573</v>
      </c>
      <c r="L17" s="186"/>
      <c r="M17" s="190"/>
      <c r="N17" s="190"/>
    </row>
    <row r="18" spans="2:14" x14ac:dyDescent="0.3">
      <c r="B18" s="205">
        <v>2015</v>
      </c>
      <c r="C18" s="19">
        <v>20</v>
      </c>
      <c r="D18" s="8">
        <v>4216</v>
      </c>
      <c r="E18" s="9">
        <v>38397</v>
      </c>
      <c r="F18" s="156">
        <v>28.966348270691011</v>
      </c>
      <c r="G18" s="8">
        <v>1395.984461</v>
      </c>
      <c r="H18" s="12">
        <v>3528</v>
      </c>
      <c r="I18" s="156">
        <v>15.627701279464965</v>
      </c>
      <c r="J18" s="8">
        <v>2820.4049249999998</v>
      </c>
      <c r="K18" s="174">
        <v>34869</v>
      </c>
      <c r="L18" s="186"/>
      <c r="M18" s="190"/>
      <c r="N18" s="190"/>
    </row>
    <row r="19" spans="2:14" x14ac:dyDescent="0.3">
      <c r="B19" s="205">
        <v>2016</v>
      </c>
      <c r="C19" s="5">
        <v>24.7</v>
      </c>
      <c r="D19" s="8">
        <v>5601</v>
      </c>
      <c r="E19" s="9">
        <v>47736</v>
      </c>
      <c r="F19" s="156">
        <v>36.29151817423454</v>
      </c>
      <c r="G19" s="8">
        <v>2542.4254559999999</v>
      </c>
      <c r="H19" s="12">
        <v>3384</v>
      </c>
      <c r="I19" s="156">
        <v>15.111202877539728</v>
      </c>
      <c r="J19" s="8">
        <v>3058.403448</v>
      </c>
      <c r="K19" s="174">
        <v>44352</v>
      </c>
      <c r="L19" s="186"/>
      <c r="M19" s="190"/>
      <c r="N19" s="190"/>
    </row>
    <row r="20" spans="2:14" x14ac:dyDescent="0.3">
      <c r="B20" s="211">
        <v>2017</v>
      </c>
      <c r="C20" s="19">
        <v>25.790269679482318</v>
      </c>
      <c r="D20" s="8">
        <v>29181.541717</v>
      </c>
      <c r="E20" s="9">
        <v>121238</v>
      </c>
      <c r="F20" s="156">
        <v>32.964207814780735</v>
      </c>
      <c r="G20" s="8">
        <v>15273.268110000001</v>
      </c>
      <c r="H20" s="12">
        <v>17816</v>
      </c>
      <c r="I20" s="156">
        <v>17.912262412655153</v>
      </c>
      <c r="J20" s="8">
        <v>13908.273606999999</v>
      </c>
      <c r="K20" s="174">
        <v>103422</v>
      </c>
      <c r="L20" s="186"/>
      <c r="M20" s="190"/>
      <c r="N20" s="190"/>
    </row>
    <row r="21" spans="2:14" x14ac:dyDescent="0.3">
      <c r="B21" s="267">
        <v>2018</v>
      </c>
      <c r="C21" s="19">
        <v>28.413463796996592</v>
      </c>
      <c r="D21" s="8">
        <v>56429.849585999997</v>
      </c>
      <c r="E21" s="9">
        <v>184413</v>
      </c>
      <c r="F21" s="156">
        <v>33.247610339523234</v>
      </c>
      <c r="G21" s="8">
        <v>38507.834010999999</v>
      </c>
      <c r="H21" s="12">
        <v>54967</v>
      </c>
      <c r="I21" s="19">
        <v>18.026657030455198</v>
      </c>
      <c r="J21" s="8">
        <v>17922.015575000001</v>
      </c>
      <c r="K21" s="174">
        <v>129446</v>
      </c>
      <c r="L21" s="186"/>
      <c r="M21" s="190"/>
      <c r="N21" s="190"/>
    </row>
    <row r="22" spans="2:14" x14ac:dyDescent="0.3">
      <c r="B22" s="306">
        <v>2019</v>
      </c>
      <c r="C22" s="19">
        <v>27.901102562638702</v>
      </c>
      <c r="D22" s="8">
        <v>17916.506062</v>
      </c>
      <c r="E22" s="9">
        <v>78585</v>
      </c>
      <c r="F22" s="156">
        <v>33.431913204361209</v>
      </c>
      <c r="G22" s="8">
        <v>11953.414231999999</v>
      </c>
      <c r="H22" s="12">
        <v>21396</v>
      </c>
      <c r="I22" s="19">
        <v>16.814224727443111</v>
      </c>
      <c r="J22" s="8">
        <v>5963.0918300000003</v>
      </c>
      <c r="K22" s="174">
        <v>57189</v>
      </c>
      <c r="L22" s="186"/>
      <c r="M22" s="190"/>
      <c r="N22" s="190"/>
    </row>
    <row r="23" spans="2:14" x14ac:dyDescent="0.3">
      <c r="B23" s="323">
        <v>2020</v>
      </c>
      <c r="C23" s="19">
        <v>32.11307355563649</v>
      </c>
      <c r="D23" s="8">
        <v>17185.510187</v>
      </c>
      <c r="E23" s="9">
        <v>64565</v>
      </c>
      <c r="F23" s="156">
        <v>36.338252490270058</v>
      </c>
      <c r="G23" s="8">
        <v>11739.072117</v>
      </c>
      <c r="H23" s="12">
        <v>15519</v>
      </c>
      <c r="I23" s="19">
        <v>23.006262905553857</v>
      </c>
      <c r="J23" s="8">
        <v>5446.4380700000002</v>
      </c>
      <c r="K23" s="174">
        <v>49046</v>
      </c>
      <c r="L23" s="186"/>
      <c r="M23" s="190"/>
      <c r="N23" s="190"/>
    </row>
    <row r="24" spans="2:14" x14ac:dyDescent="0.3">
      <c r="B24" s="329">
        <v>2021</v>
      </c>
      <c r="C24" s="19">
        <v>27.952056874111108</v>
      </c>
      <c r="D24" s="8">
        <v>10508.933634000001</v>
      </c>
      <c r="E24" s="9">
        <v>57104</v>
      </c>
      <c r="F24" s="156">
        <v>32.071176803513524</v>
      </c>
      <c r="G24" s="8">
        <v>6156.3005579999999</v>
      </c>
      <c r="H24" s="12">
        <v>11730</v>
      </c>
      <c r="I24" s="19">
        <v>22.126033895130178</v>
      </c>
      <c r="J24" s="8">
        <v>4352.6330760000001</v>
      </c>
      <c r="K24" s="174">
        <v>45374</v>
      </c>
      <c r="L24" s="186"/>
      <c r="M24" s="190"/>
      <c r="N24" s="190"/>
    </row>
    <row r="25" spans="2:14" x14ac:dyDescent="0.3">
      <c r="B25" s="331">
        <v>2022</v>
      </c>
      <c r="C25" s="19">
        <v>30.050948498775952</v>
      </c>
      <c r="D25" s="8">
        <v>15805.09051</v>
      </c>
      <c r="E25" s="9">
        <v>45990</v>
      </c>
      <c r="F25" s="156">
        <v>35.347429487307764</v>
      </c>
      <c r="G25" s="8">
        <v>8791.049884</v>
      </c>
      <c r="H25" s="12">
        <v>11690</v>
      </c>
      <c r="I25" s="19">
        <v>23.412602492161163</v>
      </c>
      <c r="J25" s="8">
        <v>7014.040626</v>
      </c>
      <c r="K25" s="174">
        <v>34300</v>
      </c>
      <c r="L25" s="186"/>
      <c r="M25" s="190"/>
      <c r="N25" s="190"/>
    </row>
    <row r="26" spans="2:14" ht="15" thickBot="1" x14ac:dyDescent="0.35">
      <c r="B26" s="323">
        <v>2022</v>
      </c>
      <c r="C26" s="185">
        <v>28.753605991131288</v>
      </c>
      <c r="D26" s="176">
        <v>4115.9394979999997</v>
      </c>
      <c r="E26" s="177">
        <v>20496</v>
      </c>
      <c r="F26" s="238">
        <v>32.659673116928779</v>
      </c>
      <c r="G26" s="176">
        <v>2490.93235</v>
      </c>
      <c r="H26" s="239">
        <v>4426</v>
      </c>
      <c r="I26" s="19">
        <v>22.766094504246325</v>
      </c>
      <c r="J26" s="176">
        <v>1625.0071479999999</v>
      </c>
      <c r="K26" s="178">
        <v>16070</v>
      </c>
      <c r="L26" s="186"/>
      <c r="M26" s="190"/>
      <c r="N26" s="190"/>
    </row>
    <row r="27" spans="2:14" ht="15" thickBot="1" x14ac:dyDescent="0.35">
      <c r="B27" s="15" t="s">
        <v>12</v>
      </c>
      <c r="C27" s="16"/>
      <c r="D27" s="17">
        <v>167509.37119399998</v>
      </c>
      <c r="E27" s="17">
        <v>728737</v>
      </c>
      <c r="F27" s="153"/>
      <c r="G27" s="188">
        <v>101145.26910200001</v>
      </c>
      <c r="H27" s="240">
        <v>151245</v>
      </c>
      <c r="I27" s="16"/>
      <c r="J27" s="17">
        <v>66365.315262999997</v>
      </c>
      <c r="K27" s="180">
        <v>577492</v>
      </c>
      <c r="L27" s="189"/>
      <c r="M27" s="191"/>
      <c r="N27" s="191"/>
    </row>
    <row r="28" spans="2:14" ht="15" thickBot="1" x14ac:dyDescent="0.35">
      <c r="B28" s="13" t="s">
        <v>13</v>
      </c>
      <c r="C28" s="280">
        <v>27.906219727288505</v>
      </c>
      <c r="D28" s="182">
        <v>9306.0761774444436</v>
      </c>
      <c r="E28" s="182">
        <v>40485.388888888891</v>
      </c>
      <c r="F28" s="281">
        <v>33.749049537834807</v>
      </c>
      <c r="G28" s="187">
        <v>5619.1816167777779</v>
      </c>
      <c r="H28" s="242">
        <v>8402.5</v>
      </c>
      <c r="I28" s="280">
        <v>19.00438448708935</v>
      </c>
      <c r="J28" s="182">
        <v>3686.9619590555553</v>
      </c>
      <c r="K28" s="183">
        <v>32082.888888888891</v>
      </c>
    </row>
    <row r="29" spans="2:14" x14ac:dyDescent="0.3">
      <c r="B29" s="343" t="s">
        <v>52</v>
      </c>
      <c r="C29" s="343"/>
      <c r="D29" s="343"/>
      <c r="E29" s="343"/>
      <c r="F29" s="343"/>
      <c r="G29" s="343"/>
      <c r="H29" s="343"/>
      <c r="I29" s="343"/>
      <c r="J29" s="343"/>
      <c r="K29" s="343"/>
    </row>
    <row r="30" spans="2:14" ht="15.6" x14ac:dyDescent="0.3">
      <c r="B30" s="6"/>
    </row>
  </sheetData>
  <mergeCells count="15">
    <mergeCell ref="B29:K29"/>
    <mergeCell ref="B2:K2"/>
    <mergeCell ref="B3:K3"/>
    <mergeCell ref="B4:B8"/>
    <mergeCell ref="C4:E5"/>
    <mergeCell ref="F4:H4"/>
    <mergeCell ref="I4:K4"/>
    <mergeCell ref="F5:H5"/>
    <mergeCell ref="I5:K5"/>
    <mergeCell ref="D6:E6"/>
    <mergeCell ref="G6:H6"/>
    <mergeCell ref="J6:K6"/>
    <mergeCell ref="E7:E8"/>
    <mergeCell ref="H7:H8"/>
    <mergeCell ref="K7:K8"/>
  </mergeCells>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zoomScale="90" zoomScaleNormal="90" workbookViewId="0">
      <selection activeCell="K3" sqref="K3"/>
    </sheetView>
  </sheetViews>
  <sheetFormatPr defaultRowHeight="14.4" x14ac:dyDescent="0.3"/>
  <cols>
    <col min="2" max="4" width="16.109375" customWidth="1"/>
    <col min="5" max="5" width="18" customWidth="1"/>
    <col min="6" max="6" width="16.109375" customWidth="1"/>
    <col min="7" max="9" width="12" customWidth="1"/>
    <col min="10" max="10" width="19.6640625" customWidth="1"/>
  </cols>
  <sheetData>
    <row r="1" spans="2:7" ht="22.5" customHeight="1" x14ac:dyDescent="0.3">
      <c r="B1" s="25" t="s">
        <v>107</v>
      </c>
      <c r="C1" s="96"/>
      <c r="D1" s="25"/>
      <c r="E1" s="96"/>
      <c r="F1" s="96"/>
      <c r="G1" s="96"/>
    </row>
    <row r="2" spans="2:7" ht="16.5" customHeight="1" thickBot="1" x14ac:dyDescent="0.35">
      <c r="B2" s="36" t="s">
        <v>18</v>
      </c>
      <c r="C2" s="24"/>
      <c r="D2" s="35"/>
      <c r="E2" s="24"/>
      <c r="F2" s="24"/>
      <c r="G2" s="24"/>
    </row>
    <row r="3" spans="2:7" ht="23.25" customHeight="1" x14ac:dyDescent="0.3">
      <c r="B3" s="406" t="s">
        <v>99</v>
      </c>
      <c r="C3" s="349" t="s">
        <v>1</v>
      </c>
      <c r="D3" s="348" t="s">
        <v>120</v>
      </c>
      <c r="E3" s="350" t="s">
        <v>71</v>
      </c>
      <c r="F3" s="349" t="s">
        <v>72</v>
      </c>
      <c r="G3" s="350" t="s">
        <v>70</v>
      </c>
    </row>
    <row r="4" spans="2:7" ht="15" thickBot="1" x14ac:dyDescent="0.35">
      <c r="B4" s="407"/>
      <c r="C4" s="359"/>
      <c r="D4" s="401"/>
      <c r="E4" s="360"/>
      <c r="F4" s="359"/>
      <c r="G4" s="360"/>
    </row>
    <row r="5" spans="2:7" x14ac:dyDescent="0.3">
      <c r="B5" s="290" t="s">
        <v>32</v>
      </c>
      <c r="C5" s="291">
        <v>48.103367080166102</v>
      </c>
      <c r="D5" s="292">
        <v>57.193103607556964</v>
      </c>
      <c r="E5" s="293">
        <v>41.381863770985539</v>
      </c>
      <c r="F5" s="294">
        <v>49.1554793344594</v>
      </c>
      <c r="G5" s="293">
        <v>45.75895784394352</v>
      </c>
    </row>
    <row r="6" spans="2:7" x14ac:dyDescent="0.3">
      <c r="B6" s="290" t="s">
        <v>33</v>
      </c>
      <c r="C6" s="291">
        <v>42.865321185047975</v>
      </c>
      <c r="D6" s="292">
        <v>51.840921997737752</v>
      </c>
      <c r="E6" s="293">
        <v>34.389802251885669</v>
      </c>
      <c r="F6" s="294">
        <v>41.920016949844054</v>
      </c>
      <c r="G6" s="293">
        <v>45.475325069526761</v>
      </c>
    </row>
    <row r="7" spans="2:7" x14ac:dyDescent="0.3">
      <c r="B7" s="290" t="s">
        <v>34</v>
      </c>
      <c r="C7" s="291">
        <v>41.103906853926468</v>
      </c>
      <c r="D7" s="292">
        <v>47.615173999436614</v>
      </c>
      <c r="E7" s="293">
        <v>32.870475312413049</v>
      </c>
      <c r="F7" s="294">
        <v>38.228254061654113</v>
      </c>
      <c r="G7" s="293">
        <v>51.231362900331312</v>
      </c>
    </row>
    <row r="8" spans="2:7" x14ac:dyDescent="0.3">
      <c r="B8" s="290" t="s">
        <v>35</v>
      </c>
      <c r="C8" s="291">
        <v>37.302084125852033</v>
      </c>
      <c r="D8" s="292">
        <v>43.219800957826727</v>
      </c>
      <c r="E8" s="293">
        <v>29.587960724462985</v>
      </c>
      <c r="F8" s="294">
        <v>34.294174875396713</v>
      </c>
      <c r="G8" s="293">
        <v>50.718356144325064</v>
      </c>
    </row>
    <row r="9" spans="2:7" x14ac:dyDescent="0.3">
      <c r="B9" s="290" t="s">
        <v>36</v>
      </c>
      <c r="C9" s="291">
        <v>36.556903073149307</v>
      </c>
      <c r="D9" s="292">
        <v>42.435014488669395</v>
      </c>
      <c r="E9" s="293">
        <v>26.967724617805949</v>
      </c>
      <c r="F9" s="294">
        <v>33.988835666587207</v>
      </c>
      <c r="G9" s="293">
        <v>48.302957403667854</v>
      </c>
    </row>
    <row r="10" spans="2:7" x14ac:dyDescent="0.3">
      <c r="B10" s="290" t="s">
        <v>37</v>
      </c>
      <c r="C10" s="291">
        <v>34.746715960543213</v>
      </c>
      <c r="D10" s="292">
        <v>40.325090317511005</v>
      </c>
      <c r="E10" s="293">
        <v>25.821873896259039</v>
      </c>
      <c r="F10" s="294">
        <v>32.412041589268654</v>
      </c>
      <c r="G10" s="293">
        <v>45.751280848681823</v>
      </c>
    </row>
    <row r="11" spans="2:7" ht="15" thickBot="1" x14ac:dyDescent="0.35">
      <c r="B11" s="295" t="s">
        <v>38</v>
      </c>
      <c r="C11" s="296">
        <v>29.687930504298343</v>
      </c>
      <c r="D11" s="297">
        <v>35.075254917005488</v>
      </c>
      <c r="E11" s="298">
        <v>22.1511761185685</v>
      </c>
      <c r="F11" s="299">
        <v>28.372128923615815</v>
      </c>
      <c r="G11" s="298">
        <v>35.597104717215409</v>
      </c>
    </row>
    <row r="12" spans="2:7" ht="56.25" customHeight="1" x14ac:dyDescent="0.3">
      <c r="B12" s="357" t="s">
        <v>132</v>
      </c>
      <c r="C12" s="357"/>
      <c r="D12" s="357"/>
      <c r="E12" s="357"/>
      <c r="F12" s="357"/>
      <c r="G12" s="357"/>
    </row>
  </sheetData>
  <mergeCells count="7">
    <mergeCell ref="B12:G12"/>
    <mergeCell ref="G3:G4"/>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90" zoomScaleNormal="90" workbookViewId="0">
      <selection activeCell="K3" sqref="K3"/>
    </sheetView>
  </sheetViews>
  <sheetFormatPr defaultRowHeight="14.4" x14ac:dyDescent="0.3"/>
  <cols>
    <col min="2" max="4" width="16.109375" customWidth="1"/>
    <col min="5" max="5" width="18" customWidth="1"/>
    <col min="6" max="6" width="16.109375" customWidth="1"/>
    <col min="7" max="9" width="12" customWidth="1"/>
    <col min="10" max="10" width="19.6640625" customWidth="1"/>
  </cols>
  <sheetData>
    <row r="1" spans="2:13" s="2" customFormat="1" ht="22.5" customHeight="1" x14ac:dyDescent="0.3">
      <c r="B1" s="201" t="s">
        <v>106</v>
      </c>
      <c r="C1" s="1"/>
      <c r="D1" s="200"/>
      <c r="E1" s="1"/>
      <c r="F1" s="1"/>
      <c r="G1" s="1"/>
    </row>
    <row r="2" spans="2:13" ht="16.5" customHeight="1" thickBot="1" x14ac:dyDescent="0.35">
      <c r="D2" s="142" t="s">
        <v>18</v>
      </c>
    </row>
    <row r="3" spans="2:13" ht="23.25" customHeight="1" x14ac:dyDescent="0.3">
      <c r="B3" s="406" t="s">
        <v>99</v>
      </c>
      <c r="C3" s="349" t="s">
        <v>1</v>
      </c>
      <c r="D3" s="348" t="s">
        <v>120</v>
      </c>
      <c r="E3" s="350" t="s">
        <v>71</v>
      </c>
      <c r="F3" s="349" t="s">
        <v>72</v>
      </c>
      <c r="G3" s="350" t="s">
        <v>70</v>
      </c>
    </row>
    <row r="4" spans="2:13" ht="15" thickBot="1" x14ac:dyDescent="0.35">
      <c r="B4" s="407"/>
      <c r="C4" s="359"/>
      <c r="D4" s="401"/>
      <c r="E4" s="360"/>
      <c r="F4" s="359"/>
      <c r="G4" s="360"/>
    </row>
    <row r="5" spans="2:13" x14ac:dyDescent="0.3">
      <c r="B5" s="290" t="s">
        <v>32</v>
      </c>
      <c r="C5" s="291">
        <v>59.709392937095117</v>
      </c>
      <c r="D5" s="292">
        <v>72.365847044438254</v>
      </c>
      <c r="E5" s="293">
        <v>52.154749909679289</v>
      </c>
      <c r="F5" s="294">
        <v>58.01748962215926</v>
      </c>
      <c r="G5" s="293">
        <v>64.03030843820045</v>
      </c>
      <c r="I5" s="249"/>
      <c r="J5" s="199"/>
      <c r="K5" s="199"/>
      <c r="L5" s="199"/>
      <c r="M5" s="199"/>
    </row>
    <row r="6" spans="2:13" x14ac:dyDescent="0.3">
      <c r="B6" s="290" t="s">
        <v>33</v>
      </c>
      <c r="C6" s="291">
        <v>52.055624808189805</v>
      </c>
      <c r="D6" s="292">
        <v>62.250550828470821</v>
      </c>
      <c r="E6" s="293">
        <v>44.236918448054055</v>
      </c>
      <c r="F6" s="294">
        <v>50.192548206958975</v>
      </c>
      <c r="G6" s="293">
        <v>57.386567547164049</v>
      </c>
      <c r="I6" s="199"/>
      <c r="J6" s="199"/>
      <c r="K6" s="199"/>
      <c r="L6" s="199"/>
      <c r="M6" s="199"/>
    </row>
    <row r="7" spans="2:13" x14ac:dyDescent="0.3">
      <c r="B7" s="290" t="s">
        <v>34</v>
      </c>
      <c r="C7" s="291">
        <v>54.172598551100002</v>
      </c>
      <c r="D7" s="292">
        <v>66.150211417050912</v>
      </c>
      <c r="E7" s="293">
        <v>44.496724403682904</v>
      </c>
      <c r="F7" s="294">
        <v>50.730252875701453</v>
      </c>
      <c r="G7" s="293">
        <v>63.758883544443592</v>
      </c>
      <c r="I7" s="199"/>
      <c r="J7" s="199"/>
      <c r="K7" s="199"/>
      <c r="L7" s="199"/>
      <c r="M7" s="199"/>
    </row>
    <row r="8" spans="2:13" x14ac:dyDescent="0.3">
      <c r="B8" s="290" t="s">
        <v>35</v>
      </c>
      <c r="C8" s="291">
        <v>50.677927948327664</v>
      </c>
      <c r="D8" s="292">
        <v>60.421547921609445</v>
      </c>
      <c r="E8" s="293">
        <v>41.759566071892742</v>
      </c>
      <c r="F8" s="294">
        <v>46.66511197322243</v>
      </c>
      <c r="G8" s="293">
        <v>63.874521273912656</v>
      </c>
      <c r="I8" s="199"/>
      <c r="J8" s="199"/>
      <c r="K8" s="199"/>
      <c r="L8" s="199"/>
      <c r="M8" s="199"/>
    </row>
    <row r="9" spans="2:13" x14ac:dyDescent="0.3">
      <c r="B9" s="290" t="s">
        <v>36</v>
      </c>
      <c r="C9" s="291">
        <v>44.296070699709276</v>
      </c>
      <c r="D9" s="292">
        <v>52.140011578551047</v>
      </c>
      <c r="E9" s="293">
        <v>35.13216111894149</v>
      </c>
      <c r="F9" s="294">
        <v>40.785685053148299</v>
      </c>
      <c r="G9" s="293">
        <v>56.271637667326779</v>
      </c>
      <c r="I9" s="199"/>
      <c r="J9" s="199"/>
      <c r="K9" s="199"/>
      <c r="L9" s="199"/>
      <c r="M9" s="199"/>
    </row>
    <row r="10" spans="2:13" x14ac:dyDescent="0.3">
      <c r="B10" s="290" t="s">
        <v>37</v>
      </c>
      <c r="C10" s="291">
        <v>43.704561775503912</v>
      </c>
      <c r="D10" s="292">
        <v>52.494529564192923</v>
      </c>
      <c r="E10" s="293">
        <v>33.94911330878314</v>
      </c>
      <c r="F10" s="294">
        <v>40.517608229296172</v>
      </c>
      <c r="G10" s="293">
        <v>55.005409165694132</v>
      </c>
      <c r="I10" s="199"/>
      <c r="J10" s="199"/>
      <c r="K10" s="199"/>
      <c r="L10" s="199"/>
      <c r="M10" s="199"/>
    </row>
    <row r="11" spans="2:13" ht="15" thickBot="1" x14ac:dyDescent="0.35">
      <c r="B11" s="295" t="s">
        <v>38</v>
      </c>
      <c r="C11" s="296">
        <v>34.922348164145269</v>
      </c>
      <c r="D11" s="297">
        <v>42.095172589578581</v>
      </c>
      <c r="E11" s="298">
        <v>27.127915898324623</v>
      </c>
      <c r="F11" s="299">
        <v>32.75366317945614</v>
      </c>
      <c r="G11" s="298">
        <v>44.026557660188885</v>
      </c>
      <c r="I11" s="199"/>
      <c r="J11" s="199"/>
      <c r="K11" s="199"/>
      <c r="L11" s="199"/>
      <c r="M11" s="199"/>
    </row>
    <row r="12" spans="2:13" ht="52.5" customHeight="1" x14ac:dyDescent="0.3">
      <c r="B12" s="357" t="s">
        <v>132</v>
      </c>
      <c r="C12" s="357"/>
      <c r="D12" s="357"/>
      <c r="E12" s="357"/>
      <c r="F12" s="357"/>
      <c r="G12" s="357"/>
    </row>
  </sheetData>
  <mergeCells count="7">
    <mergeCell ref="B12:G12"/>
    <mergeCell ref="G3:G4"/>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90" zoomScaleNormal="90" workbookViewId="0">
      <selection activeCell="K3" sqref="K3"/>
    </sheetView>
  </sheetViews>
  <sheetFormatPr defaultRowHeight="14.4" x14ac:dyDescent="0.3"/>
  <cols>
    <col min="2" max="4" width="16.109375" customWidth="1"/>
    <col min="5" max="5" width="18" customWidth="1"/>
    <col min="6" max="6" width="16.109375" customWidth="1"/>
  </cols>
  <sheetData>
    <row r="1" spans="1:6" ht="22.5" customHeight="1" x14ac:dyDescent="0.3">
      <c r="B1" s="44" t="s">
        <v>105</v>
      </c>
      <c r="C1" s="97"/>
      <c r="D1" s="46"/>
      <c r="E1" s="97"/>
      <c r="F1" s="97"/>
    </row>
    <row r="2" spans="1:6" ht="15" thickBot="1" x14ac:dyDescent="0.35">
      <c r="B2" s="146" t="s">
        <v>51</v>
      </c>
      <c r="C2" s="98"/>
      <c r="D2" s="145"/>
      <c r="E2" s="98"/>
      <c r="F2" s="98"/>
    </row>
    <row r="3" spans="1:6" ht="24" customHeight="1" thickBot="1" x14ac:dyDescent="0.35">
      <c r="B3" s="354" t="s">
        <v>39</v>
      </c>
      <c r="C3" s="410" t="s">
        <v>15</v>
      </c>
      <c r="D3" s="411"/>
      <c r="E3" s="412" t="s">
        <v>40</v>
      </c>
      <c r="F3" s="411"/>
    </row>
    <row r="4" spans="1:6" x14ac:dyDescent="0.3">
      <c r="B4" s="355"/>
      <c r="C4" s="244" t="s">
        <v>41</v>
      </c>
      <c r="D4" s="100" t="s">
        <v>41</v>
      </c>
      <c r="E4" s="99" t="s">
        <v>41</v>
      </c>
      <c r="F4" s="100" t="s">
        <v>41</v>
      </c>
    </row>
    <row r="5" spans="1:6" ht="15" thickBot="1" x14ac:dyDescent="0.35">
      <c r="B5" s="356"/>
      <c r="C5" s="254" t="s">
        <v>122</v>
      </c>
      <c r="D5" s="102" t="s">
        <v>123</v>
      </c>
      <c r="E5" s="101" t="s">
        <v>42</v>
      </c>
      <c r="F5" s="102" t="s">
        <v>43</v>
      </c>
    </row>
    <row r="6" spans="1:6" x14ac:dyDescent="0.3">
      <c r="B6" s="283">
        <v>2011</v>
      </c>
      <c r="C6" s="156">
        <v>29.036952066815473</v>
      </c>
      <c r="D6" s="121">
        <v>44.878281953706853</v>
      </c>
      <c r="E6" s="19">
        <v>65.400000000000006</v>
      </c>
      <c r="F6" s="121">
        <v>13.408628586749309</v>
      </c>
    </row>
    <row r="7" spans="1:6" x14ac:dyDescent="0.3">
      <c r="A7" s="8"/>
      <c r="B7" s="283">
        <v>2012</v>
      </c>
      <c r="C7" s="156">
        <v>28.720156507682052</v>
      </c>
      <c r="D7" s="121">
        <v>47.818321795239292</v>
      </c>
      <c r="E7" s="19">
        <v>66.8</v>
      </c>
      <c r="F7" s="121">
        <v>12.104124682851422</v>
      </c>
    </row>
    <row r="8" spans="1:6" x14ac:dyDescent="0.3">
      <c r="A8" s="8"/>
      <c r="B8" s="283">
        <v>2013</v>
      </c>
      <c r="C8" s="156">
        <v>24.040671394952057</v>
      </c>
      <c r="D8" s="121">
        <v>53.127782299174783</v>
      </c>
      <c r="E8" s="19">
        <v>50.3</v>
      </c>
      <c r="F8" s="121">
        <v>11.657310471904109</v>
      </c>
    </row>
    <row r="9" spans="1:6" x14ac:dyDescent="0.3">
      <c r="A9" s="8"/>
      <c r="B9" s="283">
        <v>2014</v>
      </c>
      <c r="C9" s="156">
        <v>21.030908437450833</v>
      </c>
      <c r="D9" s="121">
        <v>58.778098663622821</v>
      </c>
      <c r="E9" s="19">
        <v>51.5</v>
      </c>
      <c r="F9" s="121">
        <v>14.550942828570395</v>
      </c>
    </row>
    <row r="10" spans="1:6" x14ac:dyDescent="0.3">
      <c r="A10" s="8"/>
      <c r="B10" s="283">
        <v>2015</v>
      </c>
      <c r="C10" s="156">
        <v>27.47864263873084</v>
      </c>
      <c r="D10" s="121">
        <v>46.627317868434837</v>
      </c>
      <c r="E10" s="19">
        <v>46.7</v>
      </c>
      <c r="F10" s="121">
        <v>16.526818882241411</v>
      </c>
    </row>
    <row r="11" spans="1:6" x14ac:dyDescent="0.3">
      <c r="A11" s="8"/>
      <c r="B11" s="283">
        <v>2016</v>
      </c>
      <c r="C11" s="156">
        <v>31.459498600176115</v>
      </c>
      <c r="D11" s="121">
        <v>41.894808364854633</v>
      </c>
      <c r="E11" s="19">
        <v>43.1</v>
      </c>
      <c r="F11" s="121">
        <v>23.082855593229535</v>
      </c>
    </row>
    <row r="12" spans="1:6" x14ac:dyDescent="0.3">
      <c r="A12" s="8"/>
      <c r="B12" s="283">
        <v>2017</v>
      </c>
      <c r="C12" s="156">
        <v>21.2</v>
      </c>
      <c r="D12" s="121">
        <v>45.8</v>
      </c>
      <c r="E12" s="19">
        <v>38.299999999999997</v>
      </c>
      <c r="F12" s="121">
        <v>28.3</v>
      </c>
    </row>
    <row r="13" spans="1:6" x14ac:dyDescent="0.3">
      <c r="A13" s="8"/>
      <c r="B13" s="283">
        <v>2018</v>
      </c>
      <c r="C13" s="156">
        <v>21.177044810242801</v>
      </c>
      <c r="D13" s="121">
        <v>44.875787190285493</v>
      </c>
      <c r="E13" s="19">
        <v>40.295500590445677</v>
      </c>
      <c r="F13" s="121">
        <v>28.137571587126725</v>
      </c>
    </row>
    <row r="14" spans="1:6" x14ac:dyDescent="0.3">
      <c r="A14" s="8"/>
      <c r="B14" s="306">
        <v>2019</v>
      </c>
      <c r="C14" s="156">
        <v>25.792333444605621</v>
      </c>
      <c r="D14" s="121">
        <v>45.626678287428192</v>
      </c>
      <c r="E14" s="19">
        <v>40.936280043831928</v>
      </c>
      <c r="F14" s="121">
        <v>25.485508983187792</v>
      </c>
    </row>
    <row r="15" spans="1:6" x14ac:dyDescent="0.3">
      <c r="A15" s="8"/>
      <c r="B15" s="323">
        <v>2020</v>
      </c>
      <c r="C15" s="156">
        <v>24.665990874642528</v>
      </c>
      <c r="D15" s="121">
        <v>46.867929962918879</v>
      </c>
      <c r="E15" s="19">
        <v>43.200180029267308</v>
      </c>
      <c r="F15" s="121">
        <v>25.875667526871315</v>
      </c>
    </row>
    <row r="16" spans="1:6" x14ac:dyDescent="0.3">
      <c r="A16" s="8"/>
      <c r="B16" s="329">
        <v>2021</v>
      </c>
      <c r="C16" s="156">
        <v>29.358705782922463</v>
      </c>
      <c r="D16" s="121">
        <v>49.10430572094873</v>
      </c>
      <c r="E16" s="19">
        <v>41.411861748361353</v>
      </c>
      <c r="F16" s="121">
        <v>26.831337674880025</v>
      </c>
    </row>
    <row r="17" spans="1:6" x14ac:dyDescent="0.3">
      <c r="A17" s="8"/>
      <c r="B17" s="331">
        <v>2022</v>
      </c>
      <c r="C17" s="156">
        <v>22.443455505226392</v>
      </c>
      <c r="D17" s="121">
        <v>55.078690934295636</v>
      </c>
      <c r="E17" s="19">
        <v>40.793576255652731</v>
      </c>
      <c r="F17" s="121">
        <v>34.183947292348002</v>
      </c>
    </row>
    <row r="18" spans="1:6" ht="15" thickBot="1" x14ac:dyDescent="0.35">
      <c r="A18" s="8"/>
      <c r="B18" s="283">
        <v>2023</v>
      </c>
      <c r="C18" s="156">
        <v>29.714653178820853</v>
      </c>
      <c r="D18" s="121">
        <v>50.46208226152369</v>
      </c>
      <c r="E18" s="19">
        <v>48.69050600558306</v>
      </c>
      <c r="F18" s="121">
        <v>31.392623632084348</v>
      </c>
    </row>
    <row r="19" spans="1:6" ht="16.2" thickBot="1" x14ac:dyDescent="0.35">
      <c r="B19" s="95" t="s">
        <v>13</v>
      </c>
      <c r="C19" s="245">
        <v>23.96986233277627</v>
      </c>
      <c r="D19" s="246">
        <v>47.42545671194187</v>
      </c>
      <c r="E19" s="122"/>
      <c r="F19" s="123"/>
    </row>
    <row r="20" spans="1:6" ht="24.75" customHeight="1" x14ac:dyDescent="0.3">
      <c r="B20" s="408" t="s">
        <v>133</v>
      </c>
      <c r="C20" s="408"/>
      <c r="D20" s="408"/>
      <c r="E20" s="408"/>
      <c r="F20" s="408"/>
    </row>
    <row r="21" spans="1:6" ht="24.75" customHeight="1" x14ac:dyDescent="0.3">
      <c r="B21" s="409"/>
      <c r="C21" s="409"/>
      <c r="D21" s="409"/>
      <c r="E21" s="409"/>
      <c r="F21" s="409"/>
    </row>
    <row r="22" spans="1:6" ht="24.75" customHeight="1" x14ac:dyDescent="0.3">
      <c r="B22" s="409"/>
      <c r="C22" s="409"/>
      <c r="D22" s="409"/>
      <c r="E22" s="409"/>
      <c r="F22" s="409"/>
    </row>
    <row r="23" spans="1:6" ht="24.75" customHeight="1" x14ac:dyDescent="0.3">
      <c r="B23" s="409"/>
      <c r="C23" s="409"/>
      <c r="D23" s="409"/>
      <c r="E23" s="409"/>
      <c r="F23" s="409"/>
    </row>
    <row r="28" spans="1:6" x14ac:dyDescent="0.3">
      <c r="C28" s="117"/>
      <c r="D28" s="117"/>
      <c r="E28" s="117"/>
      <c r="F28" s="117"/>
    </row>
    <row r="29" spans="1:6" x14ac:dyDescent="0.3">
      <c r="C29" s="117"/>
      <c r="D29" s="117"/>
      <c r="E29" s="117"/>
      <c r="F29" s="117"/>
    </row>
    <row r="30" spans="1:6" x14ac:dyDescent="0.3">
      <c r="C30" s="117"/>
      <c r="D30" s="117"/>
      <c r="E30" s="117"/>
      <c r="F30" s="117"/>
    </row>
    <row r="31" spans="1:6" x14ac:dyDescent="0.3">
      <c r="C31" s="117"/>
      <c r="D31" s="117"/>
      <c r="E31" s="117"/>
      <c r="F31" s="117"/>
    </row>
    <row r="32" spans="1:6" x14ac:dyDescent="0.3">
      <c r="C32" s="117"/>
      <c r="D32" s="117"/>
      <c r="E32" s="117"/>
      <c r="F32" s="117"/>
    </row>
    <row r="33" spans="3:6" x14ac:dyDescent="0.3">
      <c r="C33" s="117"/>
      <c r="D33" s="117"/>
      <c r="E33" s="117"/>
      <c r="F33" s="117"/>
    </row>
    <row r="34" spans="3:6" x14ac:dyDescent="0.3">
      <c r="C34" s="117"/>
      <c r="D34" s="117"/>
      <c r="E34" s="117"/>
      <c r="F34" s="117"/>
    </row>
  </sheetData>
  <mergeCells count="4">
    <mergeCell ref="B20:F23"/>
    <mergeCell ref="B3:B5"/>
    <mergeCell ref="C3:D3"/>
    <mergeCell ref="E3:F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zoomScale="90" zoomScaleNormal="90" workbookViewId="0">
      <selection activeCell="K3" sqref="K3"/>
    </sheetView>
  </sheetViews>
  <sheetFormatPr defaultRowHeight="14.4" x14ac:dyDescent="0.3"/>
  <cols>
    <col min="2" max="6" width="19.109375" customWidth="1"/>
    <col min="7" max="7" width="12" customWidth="1"/>
    <col min="8" max="8" width="13.44140625" customWidth="1"/>
  </cols>
  <sheetData>
    <row r="1" spans="2:7" s="2" customFormat="1" ht="22.5" customHeight="1" x14ac:dyDescent="0.3">
      <c r="B1" s="358" t="s">
        <v>104</v>
      </c>
      <c r="C1" s="358"/>
      <c r="D1" s="358"/>
      <c r="E1" s="358"/>
      <c r="F1" s="358"/>
    </row>
    <row r="2" spans="2:7" ht="16.2" thickBot="1" x14ac:dyDescent="0.35">
      <c r="B2" s="36" t="s">
        <v>44</v>
      </c>
      <c r="C2" s="34"/>
      <c r="D2" s="33"/>
      <c r="E2" s="34"/>
      <c r="F2" s="34"/>
    </row>
    <row r="3" spans="2:7" ht="24" customHeight="1" thickBot="1" x14ac:dyDescent="0.35">
      <c r="B3" s="413" t="s">
        <v>39</v>
      </c>
      <c r="C3" s="415" t="s">
        <v>15</v>
      </c>
      <c r="D3" s="416"/>
      <c r="E3" s="417" t="s">
        <v>45</v>
      </c>
      <c r="F3" s="416"/>
    </row>
    <row r="4" spans="2:7" ht="33.75" customHeight="1" thickBot="1" x14ac:dyDescent="0.35">
      <c r="B4" s="414"/>
      <c r="C4" s="65" t="s">
        <v>120</v>
      </c>
      <c r="D4" s="111" t="s">
        <v>71</v>
      </c>
      <c r="E4" s="110" t="s">
        <v>120</v>
      </c>
      <c r="F4" s="111" t="s">
        <v>71</v>
      </c>
    </row>
    <row r="5" spans="2:7" x14ac:dyDescent="0.3">
      <c r="B5" s="107">
        <v>2006</v>
      </c>
      <c r="C5" s="160">
        <v>33.6</v>
      </c>
      <c r="D5" s="104">
        <v>66.400000000000006</v>
      </c>
      <c r="E5" s="26">
        <v>28.2</v>
      </c>
      <c r="F5" s="104">
        <v>71.8</v>
      </c>
      <c r="G5" s="186"/>
    </row>
    <row r="6" spans="2:7" x14ac:dyDescent="0.3">
      <c r="B6" s="107">
        <v>2007</v>
      </c>
      <c r="C6" s="160">
        <v>30.8</v>
      </c>
      <c r="D6" s="104">
        <v>69.2</v>
      </c>
      <c r="E6" s="26">
        <v>28.9</v>
      </c>
      <c r="F6" s="104">
        <v>71.099999999999994</v>
      </c>
      <c r="G6" s="186"/>
    </row>
    <row r="7" spans="2:7" x14ac:dyDescent="0.3">
      <c r="B7" s="107">
        <v>2008</v>
      </c>
      <c r="C7" s="160">
        <v>41.8</v>
      </c>
      <c r="D7" s="104">
        <v>58.2</v>
      </c>
      <c r="E7" s="26">
        <v>32.1</v>
      </c>
      <c r="F7" s="104">
        <v>67.900000000000006</v>
      </c>
      <c r="G7" s="186"/>
    </row>
    <row r="8" spans="2:7" x14ac:dyDescent="0.3">
      <c r="B8" s="107">
        <v>2009</v>
      </c>
      <c r="C8" s="160">
        <v>44.2</v>
      </c>
      <c r="D8" s="104">
        <v>55.8</v>
      </c>
      <c r="E8" s="26">
        <v>33.6</v>
      </c>
      <c r="F8" s="104">
        <v>66.400000000000006</v>
      </c>
      <c r="G8" s="186"/>
    </row>
    <row r="9" spans="2:7" x14ac:dyDescent="0.3">
      <c r="B9" s="107">
        <v>2010</v>
      </c>
      <c r="C9" s="160">
        <v>38.5</v>
      </c>
      <c r="D9" s="104">
        <v>61.5</v>
      </c>
      <c r="E9" s="26">
        <v>35.6</v>
      </c>
      <c r="F9" s="104">
        <v>64.400000000000006</v>
      </c>
      <c r="G9" s="186"/>
    </row>
    <row r="10" spans="2:7" x14ac:dyDescent="0.3">
      <c r="B10" s="107">
        <v>2011</v>
      </c>
      <c r="C10" s="27">
        <v>42.5</v>
      </c>
      <c r="D10" s="104">
        <v>57.5</v>
      </c>
      <c r="E10" s="61">
        <v>38.4</v>
      </c>
      <c r="F10" s="104">
        <v>61.6</v>
      </c>
      <c r="G10" s="186"/>
    </row>
    <row r="11" spans="2:7" x14ac:dyDescent="0.3">
      <c r="B11" s="107">
        <v>2012</v>
      </c>
      <c r="C11" s="27">
        <v>41.6</v>
      </c>
      <c r="D11" s="104">
        <v>58.4</v>
      </c>
      <c r="E11" s="61">
        <v>40.200000000000003</v>
      </c>
      <c r="F11" s="104">
        <v>59.8</v>
      </c>
      <c r="G11" s="186"/>
    </row>
    <row r="12" spans="2:7" x14ac:dyDescent="0.3">
      <c r="B12" s="107">
        <v>2013</v>
      </c>
      <c r="C12" s="27">
        <v>39.799999999999997</v>
      </c>
      <c r="D12" s="104">
        <v>60.2</v>
      </c>
      <c r="E12" s="61">
        <v>41.9</v>
      </c>
      <c r="F12" s="104">
        <v>58.1</v>
      </c>
      <c r="G12" s="186"/>
    </row>
    <row r="13" spans="2:7" x14ac:dyDescent="0.3">
      <c r="B13" s="107">
        <v>2014</v>
      </c>
      <c r="C13" s="27">
        <v>40.200000000000003</v>
      </c>
      <c r="D13" s="104">
        <v>59.8</v>
      </c>
      <c r="E13" s="61">
        <v>44.5</v>
      </c>
      <c r="F13" s="104">
        <v>55.5</v>
      </c>
      <c r="G13" s="186"/>
    </row>
    <row r="14" spans="2:7" x14ac:dyDescent="0.3">
      <c r="B14" s="107">
        <v>2015</v>
      </c>
      <c r="C14" s="171">
        <v>39.379996982953692</v>
      </c>
      <c r="D14" s="64">
        <v>60.627545632825466</v>
      </c>
      <c r="E14" s="61">
        <v>46.7</v>
      </c>
      <c r="F14" s="104">
        <v>53.3</v>
      </c>
      <c r="G14" s="186"/>
    </row>
    <row r="15" spans="2:7" x14ac:dyDescent="0.3">
      <c r="B15" s="107">
        <v>2016</v>
      </c>
      <c r="C15" s="171">
        <v>46.535423647678314</v>
      </c>
      <c r="D15" s="64">
        <v>53.470560076591667</v>
      </c>
      <c r="E15" s="61">
        <v>48.8</v>
      </c>
      <c r="F15" s="104">
        <v>51.2</v>
      </c>
      <c r="G15" s="186"/>
    </row>
    <row r="16" spans="2:7" x14ac:dyDescent="0.3">
      <c r="B16" s="107">
        <v>2017</v>
      </c>
      <c r="C16" s="171">
        <v>53.386326406929065</v>
      </c>
      <c r="D16" s="64">
        <v>46.613673593070942</v>
      </c>
      <c r="E16" s="61">
        <v>52.7</v>
      </c>
      <c r="F16" s="61">
        <v>47.3</v>
      </c>
      <c r="G16" s="186"/>
    </row>
    <row r="17" spans="2:7" x14ac:dyDescent="0.3">
      <c r="B17" s="107">
        <v>2018</v>
      </c>
      <c r="C17" s="171">
        <v>68.434125545573465</v>
      </c>
      <c r="D17" s="64">
        <v>31.565874454426524</v>
      </c>
      <c r="E17" s="62">
        <v>55.890622520784994</v>
      </c>
      <c r="F17" s="62">
        <v>44.109377479214999</v>
      </c>
      <c r="G17" s="186"/>
    </row>
    <row r="18" spans="2:7" x14ac:dyDescent="0.3">
      <c r="B18" s="107">
        <v>2019</v>
      </c>
      <c r="C18" s="171">
        <v>72.994218857766185</v>
      </c>
      <c r="D18" s="64">
        <v>27.005781142233808</v>
      </c>
      <c r="E18" s="19">
        <v>55.455605272972896</v>
      </c>
      <c r="F18" s="19">
        <v>44.544394727027104</v>
      </c>
      <c r="G18" s="186"/>
    </row>
    <row r="19" spans="2:7" x14ac:dyDescent="0.3">
      <c r="B19" s="107">
        <v>2020</v>
      </c>
      <c r="C19" s="171">
        <v>67.254230153772298</v>
      </c>
      <c r="D19" s="64">
        <v>32.745769846227709</v>
      </c>
      <c r="E19" s="19">
        <v>50.665376322637513</v>
      </c>
      <c r="F19" s="19">
        <v>49.334623677362487</v>
      </c>
      <c r="G19" s="186"/>
    </row>
    <row r="20" spans="2:7" x14ac:dyDescent="0.3">
      <c r="B20" s="107">
        <v>2021</v>
      </c>
      <c r="C20" s="171">
        <v>60.362945034092384</v>
      </c>
      <c r="D20" s="64">
        <v>39.637054965907616</v>
      </c>
      <c r="E20" s="19">
        <v>51.684527245753046</v>
      </c>
      <c r="F20" s="19">
        <v>48.315472754246954</v>
      </c>
      <c r="G20" s="186"/>
    </row>
    <row r="21" spans="2:7" x14ac:dyDescent="0.3">
      <c r="B21" s="107">
        <v>2022</v>
      </c>
      <c r="C21" s="171">
        <v>58.689266256818662</v>
      </c>
      <c r="D21" s="64">
        <v>41.310733743181331</v>
      </c>
      <c r="E21" s="19">
        <v>47.172646311027719</v>
      </c>
      <c r="F21" s="19">
        <v>52.827353688972281</v>
      </c>
      <c r="G21" s="186"/>
    </row>
    <row r="22" spans="2:7" ht="15" thickBot="1" x14ac:dyDescent="0.35">
      <c r="B22" s="284">
        <v>2023</v>
      </c>
      <c r="C22" s="300">
        <v>62.077713206907347</v>
      </c>
      <c r="D22" s="301">
        <v>37.922286793092667</v>
      </c>
      <c r="E22" s="335">
        <v>40.619180392703008</v>
      </c>
      <c r="F22" s="336">
        <v>59.380819607296985</v>
      </c>
      <c r="G22" s="186"/>
    </row>
    <row r="23" spans="2:7" ht="16.2" thickBot="1" x14ac:dyDescent="0.35">
      <c r="B23" s="108" t="s">
        <v>13</v>
      </c>
      <c r="C23" s="194">
        <v>56.779606114485688</v>
      </c>
      <c r="D23" s="243">
        <v>43.220393885514312</v>
      </c>
      <c r="E23" s="105"/>
      <c r="F23" s="106"/>
      <c r="G23" s="189"/>
    </row>
    <row r="24" spans="2:7" x14ac:dyDescent="0.3">
      <c r="B24" s="337" t="s">
        <v>54</v>
      </c>
      <c r="F24" s="196"/>
      <c r="G24" s="191"/>
    </row>
    <row r="25" spans="2:7" x14ac:dyDescent="0.3">
      <c r="G25" s="193"/>
    </row>
    <row r="33" spans="3:6" x14ac:dyDescent="0.3">
      <c r="C33" s="119"/>
      <c r="D33" s="119"/>
      <c r="E33" s="119"/>
      <c r="F33" s="119"/>
    </row>
    <row r="34" spans="3:6" x14ac:dyDescent="0.3">
      <c r="C34" s="119"/>
      <c r="D34" s="119"/>
      <c r="E34" s="119"/>
      <c r="F34" s="119"/>
    </row>
    <row r="35" spans="3:6" ht="15" customHeight="1" x14ac:dyDescent="0.3">
      <c r="C35" s="119"/>
      <c r="D35" s="119"/>
      <c r="E35" s="119"/>
      <c r="F35" s="119"/>
    </row>
    <row r="36" spans="3:6" x14ac:dyDescent="0.3">
      <c r="C36" s="119"/>
      <c r="D36" s="119"/>
      <c r="E36" s="119"/>
      <c r="F36" s="119"/>
    </row>
    <row r="37" spans="3:6" x14ac:dyDescent="0.3">
      <c r="C37" s="119"/>
      <c r="D37" s="119"/>
      <c r="E37" s="119"/>
      <c r="F37" s="119"/>
    </row>
    <row r="38" spans="3:6" x14ac:dyDescent="0.3">
      <c r="C38" s="119"/>
      <c r="D38" s="119"/>
      <c r="E38" s="119"/>
      <c r="F38" s="119"/>
    </row>
    <row r="39" spans="3:6" x14ac:dyDescent="0.3">
      <c r="C39" s="119"/>
      <c r="D39" s="119"/>
      <c r="E39" s="119"/>
      <c r="F39" s="119"/>
    </row>
    <row r="40" spans="3:6" x14ac:dyDescent="0.3">
      <c r="C40" s="119"/>
      <c r="D40" s="119"/>
      <c r="E40" s="119"/>
      <c r="F40" s="119"/>
    </row>
    <row r="41" spans="3:6" x14ac:dyDescent="0.3">
      <c r="C41" s="119"/>
      <c r="D41" s="119"/>
      <c r="E41" s="119"/>
      <c r="F41" s="119"/>
    </row>
    <row r="42" spans="3:6" x14ac:dyDescent="0.3">
      <c r="C42" s="119"/>
      <c r="D42" s="119"/>
      <c r="E42" s="119"/>
      <c r="F42" s="119"/>
    </row>
    <row r="43" spans="3:6" x14ac:dyDescent="0.3">
      <c r="C43" s="119"/>
      <c r="D43" s="119"/>
      <c r="E43" s="119"/>
      <c r="F43" s="119"/>
    </row>
    <row r="44" spans="3:6" x14ac:dyDescent="0.3">
      <c r="C44" s="119"/>
      <c r="D44" s="119"/>
      <c r="E44" s="119"/>
      <c r="F44" s="119"/>
    </row>
  </sheetData>
  <mergeCells count="4">
    <mergeCell ref="B3:B4"/>
    <mergeCell ref="C3:D3"/>
    <mergeCell ref="E3:F3"/>
    <mergeCell ref="B1:F1"/>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zoomScale="90" zoomScaleNormal="90" workbookViewId="0"/>
  </sheetViews>
  <sheetFormatPr defaultRowHeight="14.4" x14ac:dyDescent="0.3"/>
  <cols>
    <col min="2" max="6" width="19.109375" customWidth="1"/>
    <col min="7" max="9" width="12" customWidth="1"/>
    <col min="10" max="10" width="19.6640625" customWidth="1"/>
  </cols>
  <sheetData>
    <row r="1" spans="2:7" ht="22.5" customHeight="1" x14ac:dyDescent="0.3">
      <c r="B1" s="358" t="s">
        <v>103</v>
      </c>
      <c r="C1" s="358"/>
      <c r="D1" s="358"/>
      <c r="E1" s="358"/>
      <c r="F1" s="358"/>
    </row>
    <row r="2" spans="2:7" ht="16.2" thickBot="1" x14ac:dyDescent="0.35">
      <c r="B2" s="36" t="s">
        <v>44</v>
      </c>
      <c r="C2" s="34"/>
      <c r="D2" s="33"/>
      <c r="E2" s="34"/>
      <c r="F2" s="34"/>
    </row>
    <row r="3" spans="2:7" ht="24" customHeight="1" thickBot="1" x14ac:dyDescent="0.35">
      <c r="B3" s="413" t="s">
        <v>39</v>
      </c>
      <c r="C3" s="415" t="s">
        <v>15</v>
      </c>
      <c r="D3" s="416"/>
      <c r="E3" s="417" t="s">
        <v>45</v>
      </c>
      <c r="F3" s="416"/>
    </row>
    <row r="4" spans="2:7" ht="18" customHeight="1" thickBot="1" x14ac:dyDescent="0.35">
      <c r="B4" s="414"/>
      <c r="C4" s="65" t="s">
        <v>46</v>
      </c>
      <c r="D4" s="111" t="s">
        <v>47</v>
      </c>
      <c r="E4" s="110" t="s">
        <v>46</v>
      </c>
      <c r="F4" s="111" t="s">
        <v>47</v>
      </c>
    </row>
    <row r="5" spans="2:7" x14ac:dyDescent="0.3">
      <c r="B5" s="107">
        <v>2006</v>
      </c>
      <c r="C5" s="324">
        <v>27.5</v>
      </c>
      <c r="D5" s="104">
        <v>72.5</v>
      </c>
      <c r="E5" s="282">
        <v>18.7</v>
      </c>
      <c r="F5" s="64">
        <v>81.3</v>
      </c>
      <c r="G5" s="186"/>
    </row>
    <row r="6" spans="2:7" x14ac:dyDescent="0.3">
      <c r="B6" s="107">
        <v>2007</v>
      </c>
      <c r="C6" s="324">
        <v>25.5</v>
      </c>
      <c r="D6" s="104">
        <v>74.5</v>
      </c>
      <c r="E6" s="282">
        <v>19.3</v>
      </c>
      <c r="F6" s="64">
        <v>80.7</v>
      </c>
      <c r="G6" s="186"/>
    </row>
    <row r="7" spans="2:7" x14ac:dyDescent="0.3">
      <c r="B7" s="107">
        <v>2008</v>
      </c>
      <c r="C7" s="324">
        <v>23.6</v>
      </c>
      <c r="D7" s="104">
        <v>76.400000000000006</v>
      </c>
      <c r="E7" s="282">
        <v>19.5</v>
      </c>
      <c r="F7" s="64">
        <v>80.5</v>
      </c>
      <c r="G7" s="186"/>
    </row>
    <row r="8" spans="2:7" x14ac:dyDescent="0.3">
      <c r="B8" s="107">
        <v>2009</v>
      </c>
      <c r="C8" s="324">
        <v>24.8</v>
      </c>
      <c r="D8" s="104">
        <v>75.2</v>
      </c>
      <c r="E8" s="282">
        <v>18.8</v>
      </c>
      <c r="F8" s="64">
        <v>81.2</v>
      </c>
      <c r="G8" s="186"/>
    </row>
    <row r="9" spans="2:7" x14ac:dyDescent="0.3">
      <c r="B9" s="107">
        <v>2010</v>
      </c>
      <c r="C9" s="324">
        <v>23</v>
      </c>
      <c r="D9" s="104">
        <v>77</v>
      </c>
      <c r="E9" s="282">
        <v>18.7</v>
      </c>
      <c r="F9" s="64">
        <v>81.3</v>
      </c>
      <c r="G9" s="186"/>
    </row>
    <row r="10" spans="2:7" x14ac:dyDescent="0.3">
      <c r="B10" s="107">
        <v>2011</v>
      </c>
      <c r="C10" s="221">
        <v>18.600000000000001</v>
      </c>
      <c r="D10" s="104">
        <v>81.400000000000006</v>
      </c>
      <c r="E10" s="62">
        <v>18.8</v>
      </c>
      <c r="F10" s="64">
        <v>81.2</v>
      </c>
      <c r="G10" s="186"/>
    </row>
    <row r="11" spans="2:7" x14ac:dyDescent="0.3">
      <c r="B11" s="107">
        <v>2012</v>
      </c>
      <c r="C11" s="221">
        <v>22.3</v>
      </c>
      <c r="D11" s="104">
        <v>77.7</v>
      </c>
      <c r="E11" s="62">
        <v>18.5</v>
      </c>
      <c r="F11" s="64">
        <v>81.5</v>
      </c>
      <c r="G11" s="186"/>
    </row>
    <row r="12" spans="2:7" x14ac:dyDescent="0.3">
      <c r="B12" s="107">
        <v>2013</v>
      </c>
      <c r="C12" s="221">
        <v>22.6</v>
      </c>
      <c r="D12" s="104">
        <v>77.400000000000006</v>
      </c>
      <c r="E12" s="62">
        <v>17.3</v>
      </c>
      <c r="F12" s="64">
        <v>82.7</v>
      </c>
      <c r="G12" s="186"/>
    </row>
    <row r="13" spans="2:7" x14ac:dyDescent="0.3">
      <c r="B13" s="107">
        <v>2014</v>
      </c>
      <c r="C13" s="221">
        <v>27.6</v>
      </c>
      <c r="D13" s="104">
        <v>72.400000000000006</v>
      </c>
      <c r="E13" s="62">
        <v>15.5</v>
      </c>
      <c r="F13" s="64">
        <v>84.5</v>
      </c>
      <c r="G13" s="186"/>
    </row>
    <row r="14" spans="2:7" x14ac:dyDescent="0.3">
      <c r="B14" s="107">
        <v>2015</v>
      </c>
      <c r="C14" s="221">
        <v>22.89938150550611</v>
      </c>
      <c r="D14" s="247">
        <v>77.100618494493887</v>
      </c>
      <c r="E14" s="62">
        <v>15.3</v>
      </c>
      <c r="F14" s="64">
        <v>84.7</v>
      </c>
      <c r="G14" s="186"/>
    </row>
    <row r="15" spans="2:7" x14ac:dyDescent="0.3">
      <c r="B15" s="107">
        <v>2016</v>
      </c>
      <c r="C15" s="221">
        <v>22.235519387266635</v>
      </c>
      <c r="D15" s="247">
        <v>77.764480612733365</v>
      </c>
      <c r="E15" s="62">
        <v>15.2</v>
      </c>
      <c r="F15" s="64">
        <v>84.8</v>
      </c>
      <c r="G15" s="186"/>
    </row>
    <row r="16" spans="2:7" x14ac:dyDescent="0.3">
      <c r="B16" s="107">
        <v>2017</v>
      </c>
      <c r="C16" s="221">
        <v>13.802525981709396</v>
      </c>
      <c r="D16" s="247">
        <v>86.197474018290606</v>
      </c>
      <c r="E16" s="62">
        <v>17.399999999999999</v>
      </c>
      <c r="F16" s="62">
        <v>82.6</v>
      </c>
      <c r="G16" s="186"/>
    </row>
    <row r="17" spans="2:7" x14ac:dyDescent="0.3">
      <c r="B17" s="107">
        <v>2018</v>
      </c>
      <c r="C17" s="221">
        <v>16.904543457892931</v>
      </c>
      <c r="D17" s="247">
        <v>83.095456542107058</v>
      </c>
      <c r="E17" s="62">
        <v>18.913061651619625</v>
      </c>
      <c r="F17" s="62">
        <v>81.086938348380372</v>
      </c>
      <c r="G17" s="186"/>
    </row>
    <row r="18" spans="2:7" x14ac:dyDescent="0.3">
      <c r="B18" s="107">
        <v>2019</v>
      </c>
      <c r="C18" s="221">
        <v>31.778424225930397</v>
      </c>
      <c r="D18" s="247">
        <v>68.221575774069606</v>
      </c>
      <c r="E18" s="19">
        <v>15.181856111032751</v>
      </c>
      <c r="F18" s="19">
        <v>84.818143888967242</v>
      </c>
      <c r="G18" s="186"/>
    </row>
    <row r="19" spans="2:7" x14ac:dyDescent="0.3">
      <c r="B19" s="107">
        <v>2020</v>
      </c>
      <c r="C19" s="221">
        <v>13.542288638093277</v>
      </c>
      <c r="D19" s="247">
        <v>86.457711361906718</v>
      </c>
      <c r="E19" s="19">
        <v>17.094347121149291</v>
      </c>
      <c r="F19" s="19">
        <v>82.905652878850717</v>
      </c>
      <c r="G19" s="186"/>
    </row>
    <row r="20" spans="2:7" x14ac:dyDescent="0.3">
      <c r="B20" s="107">
        <v>2021</v>
      </c>
      <c r="C20" s="221">
        <v>21.904659127747532</v>
      </c>
      <c r="D20" s="247">
        <v>78.095340872252464</v>
      </c>
      <c r="E20" s="19">
        <v>17.953776996046656</v>
      </c>
      <c r="F20" s="19">
        <v>82.046223003953344</v>
      </c>
      <c r="G20" s="186"/>
    </row>
    <row r="21" spans="2:7" x14ac:dyDescent="0.3">
      <c r="B21" s="107">
        <v>2022</v>
      </c>
      <c r="C21" s="221">
        <v>13.941548920181358</v>
      </c>
      <c r="D21" s="247">
        <v>86.058451079818639</v>
      </c>
      <c r="E21" s="19">
        <v>17.700914080051589</v>
      </c>
      <c r="F21" s="19">
        <v>82.299085919948411</v>
      </c>
      <c r="G21" s="186"/>
    </row>
    <row r="22" spans="2:7" ht="15" thickBot="1" x14ac:dyDescent="0.35">
      <c r="B22" s="284">
        <v>2023</v>
      </c>
      <c r="C22" s="300">
        <v>21.035947962029518</v>
      </c>
      <c r="D22" s="301">
        <v>78.964052037970475</v>
      </c>
      <c r="E22" s="20">
        <v>16.83509911152262</v>
      </c>
      <c r="F22" s="20">
        <v>83.164900888477376</v>
      </c>
      <c r="G22" s="186"/>
    </row>
    <row r="23" spans="2:7" ht="16.2" thickBot="1" x14ac:dyDescent="0.35">
      <c r="B23" s="108" t="s">
        <v>13</v>
      </c>
      <c r="C23" s="195">
        <v>20.089469488398773</v>
      </c>
      <c r="D23" s="248">
        <v>79.910530511601223</v>
      </c>
      <c r="E23" s="105"/>
      <c r="F23" s="106"/>
      <c r="G23" s="189"/>
    </row>
    <row r="24" spans="2:7" x14ac:dyDescent="0.3">
      <c r="B24" s="337" t="s">
        <v>54</v>
      </c>
      <c r="G24" s="191"/>
    </row>
    <row r="33" spans="3:6" x14ac:dyDescent="0.3">
      <c r="C33" s="119"/>
      <c r="D33" s="119"/>
      <c r="E33" s="119"/>
      <c r="F33" s="119"/>
    </row>
    <row r="34" spans="3:6" x14ac:dyDescent="0.3">
      <c r="C34" s="119"/>
      <c r="D34" s="119"/>
      <c r="E34" s="119"/>
      <c r="F34" s="119"/>
    </row>
    <row r="35" spans="3:6" x14ac:dyDescent="0.3">
      <c r="C35" s="119"/>
      <c r="D35" s="119"/>
      <c r="E35" s="119"/>
      <c r="F35" s="119"/>
    </row>
    <row r="36" spans="3:6" x14ac:dyDescent="0.3">
      <c r="C36" s="119"/>
      <c r="D36" s="119"/>
      <c r="E36" s="119"/>
      <c r="F36" s="119"/>
    </row>
    <row r="37" spans="3:6" x14ac:dyDescent="0.3">
      <c r="C37" s="119"/>
      <c r="D37" s="119"/>
      <c r="E37" s="119"/>
      <c r="F37" s="119"/>
    </row>
    <row r="38" spans="3:6" x14ac:dyDescent="0.3">
      <c r="C38" s="119"/>
      <c r="D38" s="119"/>
      <c r="E38" s="119"/>
      <c r="F38" s="119"/>
    </row>
    <row r="39" spans="3:6" x14ac:dyDescent="0.3">
      <c r="C39" s="119"/>
      <c r="D39" s="119"/>
      <c r="E39" s="119"/>
      <c r="F39" s="119"/>
    </row>
    <row r="40" spans="3:6" x14ac:dyDescent="0.3">
      <c r="C40" s="119"/>
      <c r="D40" s="119"/>
      <c r="E40" s="119"/>
      <c r="F40" s="119"/>
    </row>
    <row r="41" spans="3:6" x14ac:dyDescent="0.3">
      <c r="C41" s="119"/>
      <c r="D41" s="119"/>
      <c r="E41" s="119"/>
      <c r="F41" s="119"/>
    </row>
    <row r="42" spans="3:6" x14ac:dyDescent="0.3">
      <c r="C42" s="119"/>
      <c r="D42" s="119"/>
      <c r="E42" s="119"/>
      <c r="F42" s="119"/>
    </row>
    <row r="43" spans="3:6" x14ac:dyDescent="0.3">
      <c r="C43" s="119"/>
      <c r="D43" s="119"/>
      <c r="E43" s="119"/>
      <c r="F43" s="119"/>
    </row>
    <row r="44" spans="3:6" x14ac:dyDescent="0.3">
      <c r="C44" s="119"/>
      <c r="D44" s="119"/>
      <c r="E44" s="119"/>
      <c r="F44" s="119"/>
    </row>
  </sheetData>
  <mergeCells count="4">
    <mergeCell ref="C3:D3"/>
    <mergeCell ref="E3:F3"/>
    <mergeCell ref="B3:B4"/>
    <mergeCell ref="B1:F1"/>
  </mergeCell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Avvertenze</vt:lpstr>
      <vt:lpstr>Indice</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Indice!Area_stampa</vt:lpstr>
      <vt:lpstr>'T2'!Area_stampa</vt:lpstr>
      <vt:lpstr>'T3'!Area_stampa</vt:lpstr>
      <vt:lpstr>'TA12'!Area_stampa</vt:lpstr>
      <vt:lpstr>'TA15'!Area_stampa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2024-12-18T15:15:51Z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{35B59625-2D40-4474-A6D6-C8C5B6CD6C22}</vt:lpwstr>
  </property>
</Properties>
</file>