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5" yWindow="240" windowWidth="20235" windowHeight="5415" tabRatio="768"/>
  </bookViews>
  <sheets>
    <sheet name="Avvertenze" sheetId="5" r:id="rId1"/>
    <sheet name="Indice" sheetId="12" r:id="rId2"/>
    <sheet name="Fig.1" sheetId="4" r:id="rId3"/>
    <sheet name="T1" sheetId="6" r:id="rId4"/>
    <sheet name="T2 (nuova)" sheetId="28" r:id="rId5"/>
    <sheet name="T3 (ex T2)" sheetId="7" r:id="rId6"/>
    <sheet name="T4 (ex T3)"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Fig.1!$B$1:$Y$40</definedName>
    <definedName name="_xlnm.Print_Area" localSheetId="1">Indice!$A$2:$B$18</definedName>
    <definedName name="_xlnm.Print_Area" localSheetId="4">'T2 (nuova)'!$B$2:$G$21</definedName>
    <definedName name="_xlnm.Print_Area" localSheetId="5">'T3 (ex T2)'!$B$2:$J$22</definedName>
    <definedName name="_xlnm.Print_Area" localSheetId="18">'TA12'!$B$1:$I$15</definedName>
    <definedName name="_xlnm.Print_Area" localSheetId="21">'TA15'!$B$1:$G$19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G17" i="7" l="1"/>
  <c r="I19" i="6" l="1"/>
  <c r="I18" i="6"/>
  <c r="I17" i="6"/>
  <c r="I16" i="6"/>
  <c r="I15" i="6"/>
  <c r="I14" i="6"/>
  <c r="I13" i="6"/>
  <c r="I12" i="6"/>
  <c r="I11" i="6"/>
  <c r="I10" i="6"/>
  <c r="I9" i="6"/>
  <c r="F19" i="6"/>
  <c r="F18" i="6"/>
  <c r="F17" i="6"/>
  <c r="F16" i="6"/>
  <c r="F15" i="6"/>
  <c r="F14" i="6"/>
  <c r="F13" i="6"/>
  <c r="F12" i="6"/>
  <c r="F11" i="6"/>
  <c r="F10" i="6"/>
  <c r="F9" i="6"/>
  <c r="G19" i="6"/>
  <c r="G18" i="6"/>
  <c r="G17" i="6"/>
  <c r="G16" i="6"/>
  <c r="G15" i="6"/>
  <c r="G14" i="6"/>
  <c r="G13" i="6"/>
  <c r="G12" i="6"/>
  <c r="G11" i="6"/>
  <c r="G10" i="6"/>
  <c r="G9" i="6"/>
  <c r="J19" i="6"/>
  <c r="J18" i="6"/>
  <c r="J17" i="6"/>
  <c r="J16" i="6"/>
  <c r="J15" i="6"/>
  <c r="J14" i="6"/>
  <c r="J13" i="6"/>
  <c r="J12" i="6"/>
  <c r="J11" i="6"/>
  <c r="J10" i="6"/>
  <c r="J9" i="6"/>
  <c r="C19" i="7"/>
  <c r="I21" i="6"/>
  <c r="D19" i="7" l="1"/>
  <c r="G21" i="6"/>
  <c r="J21" i="6"/>
  <c r="F21" i="6"/>
  <c r="H17" i="7"/>
  <c r="I17" i="7"/>
  <c r="J17" i="7" l="1"/>
</calcChain>
</file>

<file path=xl/sharedStrings.xml><?xml version="1.0" encoding="utf-8"?>
<sst xmlns="http://schemas.openxmlformats.org/spreadsheetml/2006/main" count="476" uniqueCount="144">
  <si>
    <t>(numero di posizioni, milioni di euro e valori percentuali)</t>
  </si>
  <si>
    <t>TOTALE</t>
  </si>
  <si>
    <t>di cui: posizioni</t>
  </si>
  <si>
    <t>non oggetto di cessione</t>
  </si>
  <si>
    <t>cedute a terzi sul mercato</t>
  </si>
  <si>
    <t>Tasso di recupero</t>
  </si>
  <si>
    <t>Posizioni chiuse</t>
  </si>
  <si>
    <t>Anno di uscita</t>
  </si>
  <si>
    <t>(%)</t>
  </si>
  <si>
    <t>Importo</t>
  </si>
  <si>
    <t>Numero</t>
  </si>
  <si>
    <t>(€/mln)</t>
  </si>
  <si>
    <t>Totale</t>
  </si>
  <si>
    <t>Media</t>
  </si>
  <si>
    <t>(dati annuali; numeri, importi in milioni di euro e valori percentuali)</t>
  </si>
  <si>
    <t>Posizioni Chiuse</t>
  </si>
  <si>
    <t>(per anno di chiusura)</t>
  </si>
  <si>
    <t>(per anno di ingresso)</t>
  </si>
  <si>
    <t>(valori percentuali)</t>
  </si>
  <si>
    <t>entro 1 anno</t>
  </si>
  <si>
    <t>Posizioni oggetto di cessione</t>
  </si>
  <si>
    <t>Totale posizioni chiuse</t>
  </si>
  <si>
    <t>Presenza di garanzie reali</t>
  </si>
  <si>
    <t>Assenza di garanzie reali</t>
  </si>
  <si>
    <t>Posizioni cedute a terzi</t>
  </si>
  <si>
    <t>Posizioni non oggetto di cessione</t>
  </si>
  <si>
    <t xml:space="preserve">di cui: </t>
  </si>
  <si>
    <t>in presenza di garanzie reali</t>
  </si>
  <si>
    <t>in assenza di garanzie reali</t>
  </si>
  <si>
    <t>TOTALE FAMIGLIE</t>
  </si>
  <si>
    <t>cedute a terzi</t>
  </si>
  <si>
    <t>TOTALE IMPRESE</t>
  </si>
  <si>
    <t>&lt; 1 anno</t>
  </si>
  <si>
    <t>tra 1 e 2 anni</t>
  </si>
  <si>
    <t>tra 2 e 3 anni</t>
  </si>
  <si>
    <t>tra 3 e 4 anni</t>
  </si>
  <si>
    <t>tra 4 e 5 anni</t>
  </si>
  <si>
    <t>tra 5 e 6 anni</t>
  </si>
  <si>
    <t>Oltre 6 anni</t>
  </si>
  <si>
    <t>Anni</t>
  </si>
  <si>
    <t>Posizioni in essere alla fine di ciascun anno</t>
  </si>
  <si>
    <t>anzianità</t>
  </si>
  <si>
    <t>(valori percentuali; per esposizioni)</t>
  </si>
  <si>
    <t>Posizioni in essere in ciascun anno</t>
  </si>
  <si>
    <t>Famiglie</t>
  </si>
  <si>
    <t>Imprese</t>
  </si>
  <si>
    <t>Esposizioni e tassi di recupero</t>
  </si>
  <si>
    <t>per anno e tipologia di chiusura della posizione</t>
  </si>
  <si>
    <t>(valori percentuali e importi in milioni)</t>
  </si>
  <si>
    <t xml:space="preserve">(valori percentuali; per esposizioni) </t>
  </si>
  <si>
    <t>Fonte: Elaborazioni su dati Centrale dei rischi.</t>
  </si>
  <si>
    <t>Posizioni Entrate</t>
  </si>
  <si>
    <t xml:space="preserve">Fonte: Elaborazioni su dati Centrale dei rischi. </t>
  </si>
  <si>
    <t>Anno di ingresso in sofferenza</t>
  </si>
  <si>
    <t>entro 2 anni</t>
  </si>
  <si>
    <t>entro 3 anni</t>
  </si>
  <si>
    <t>entro 4 anni</t>
  </si>
  <si>
    <t>entro 5 anni</t>
  </si>
  <si>
    <t>entro 6 anni</t>
  </si>
  <si>
    <r>
      <t xml:space="preserve">Posizioni </t>
    </r>
    <r>
      <rPr>
        <b/>
        <u/>
        <sz val="9"/>
        <color rgb="FF000000"/>
        <rFont val="Calibri Light"/>
        <family val="2"/>
      </rPr>
      <t>non</t>
    </r>
    <r>
      <rPr>
        <b/>
        <sz val="9"/>
        <color rgb="FF000000"/>
        <rFont val="Calibri Light"/>
        <family val="2"/>
      </rPr>
      <t xml:space="preserve"> oggetto di cessione</t>
    </r>
  </si>
  <si>
    <t>TA1</t>
  </si>
  <si>
    <t>TA2</t>
  </si>
  <si>
    <t>TA3</t>
  </si>
  <si>
    <t>imprese</t>
  </si>
  <si>
    <t>famiglie</t>
  </si>
  <si>
    <t>TA4</t>
  </si>
  <si>
    <t>TA5</t>
  </si>
  <si>
    <t>TA6</t>
  </si>
  <si>
    <t>di cui: famiglie</t>
  </si>
  <si>
    <t xml:space="preserve">di cui: assenza di garanzie reali </t>
  </si>
  <si>
    <t>di cui: imprese</t>
  </si>
  <si>
    <t>TA7</t>
  </si>
  <si>
    <t>TA9</t>
  </si>
  <si>
    <t>TA11</t>
  </si>
  <si>
    <t>TA12</t>
  </si>
  <si>
    <t>T1</t>
  </si>
  <si>
    <t>T2</t>
  </si>
  <si>
    <t>T3</t>
  </si>
  <si>
    <t>TA10</t>
  </si>
  <si>
    <t>Fig.1</t>
  </si>
  <si>
    <t>TA8</t>
  </si>
  <si>
    <t>Esposizioni</t>
  </si>
  <si>
    <t>Tassi di recupero</t>
  </si>
  <si>
    <t xml:space="preserve">Anno di chiusura </t>
  </si>
  <si>
    <t>Avvertenze</t>
  </si>
  <si>
    <t>Posizioni chiuse / posizioni in essere alla fine dell’anno precedente</t>
  </si>
  <si>
    <t>TOTALE FAMIGLIE 
posizioni non oggetto di cessioni</t>
  </si>
  <si>
    <t>TOTALE IMPRESE 
posizioni non oggetto di cessioni</t>
  </si>
  <si>
    <t>TA13</t>
  </si>
  <si>
    <t>Tav. A7 - Famiglie: tassi di recupero delle posizioni chiuse in via ordinaria e presenza di garanzie reali</t>
  </si>
  <si>
    <t>Tav. A8 - Imprese: tassi di recupero delle posizioni chiuse in via ordinaria e presenza di garanzie reali</t>
  </si>
  <si>
    <t>Fig. 1 - Tasso di recupero e controvalore delle posizioni in sofferenza per anno e tipologia di chiusura della posizione</t>
  </si>
  <si>
    <t>Tav. 1 - Tassi di recupero per tipologia di chiusura: recuperi in via ordinaria e attraverso cessione sul mercato</t>
  </si>
  <si>
    <t>Tav. A2 - Tassi di recupero: presenza di garanzie reali e tipologia di chiusura</t>
  </si>
  <si>
    <t>Tav. A3 - Tassi di recupero per tipologia di garanzie: posizioni assistite da garanzie reali vs altre posizioni</t>
  </si>
  <si>
    <t>Tav. A4 - Tassi di recupero per tipologia di debitore</t>
  </si>
  <si>
    <t>TOTALE FAMIGLIE 
posizioni oggetto di cessioni a terzi</t>
  </si>
  <si>
    <t>TOTALE IMPRESE 
posizioni oggetto di cessioni a terzi</t>
  </si>
  <si>
    <t>(valori percentuali; per numero di posizioni)</t>
  </si>
  <si>
    <t>Tav. A15 - Quota delle esposizioni chiuse e in essere in ciascun anno verso famiglie e imprese</t>
  </si>
  <si>
    <t>Tav. A14 - Quota delle posizioni chiuse e in essere in ciascun anno per tipologia di garanzie</t>
  </si>
  <si>
    <t xml:space="preserve">Tav. A12 - Tassi di recupero per anzianità delle sofferenze chiuse non oggetto di cessione </t>
  </si>
  <si>
    <t>Tav. A11 - Tassi di recupero per anzianità delle sofferenze chiuse</t>
  </si>
  <si>
    <t>Tav. A10 - Imprese: tassi di recupero delle posizioni cedute a terzi e presenza di garanzie reali</t>
  </si>
  <si>
    <t>Tav. A9 - Famiglie: tassi di recupero delle posizioni cedute a terzi e presenza di garanzie reali</t>
  </si>
  <si>
    <t>Tav. A6 - Imprese: tassi di recupero totali, sulle posizioni assistite da garanzie reali e su quelle cedute a terzi</t>
  </si>
  <si>
    <t>Tav. A5 - Famiglie: tassi di recupero totali, sulle posizioni assistite da garanzie reali e su quelle cedute a terzi</t>
  </si>
  <si>
    <t>Tav. A9- Famiglie: tassi di recupero delle posizioni cedute a terzi e presenza di garanzie reali</t>
  </si>
  <si>
    <t>Tav. A10- Imprese: tassi di recupero delle posizioni cedute a terzi e presenza di garanzie reali</t>
  </si>
  <si>
    <t>Tav. A13 - Quota delle posizioni chiuse e in essere in ciascun anno per anzianità</t>
  </si>
  <si>
    <t>Tav. A14 -  Quota delle posizioni chiuse e in essere in ciascun anno per tipologia di garanzie</t>
  </si>
  <si>
    <t>TA14</t>
  </si>
  <si>
    <t>TA15</t>
  </si>
  <si>
    <t>Fig. 1 - Tasso di recupero e controvalore delle posizioni in sofferenza</t>
  </si>
  <si>
    <t>Tav. A1 - Incidenza delle tipologie di recupero in ciascun anno</t>
  </si>
  <si>
    <t xml:space="preserve">di cui: presenza di garanzie reali </t>
  </si>
  <si>
    <t>Nelle tavole seguenti sono riportati i principali dati utilizzati per la redazione della nota, con elementi di dettaglio ulteriori rispetto alle tavole contenute nel testo. 
Relativamente alla metodologia utilizzata per il calcolo delle stime dei tassi di recupero si rimanda all’Appendice metodologica contenuta in F. Ciocchetta, F.M. Conti, R. De Luca,  I. Guida, A.  Rendina, G. Santini,  “I tassi di recupero delle sofferenze”, Banca d’Italia, Note di stabilità finanziaria e vigilanza, N. 7, gennaio 2017. Come già evidenziato nella suddetta Appendice metodologica, gli importi delle sofferenze oggetto di cessione sul mercato riportati nella Nota di stabilità potrebbero non corrispondere ai valori comunicati in altre pubblicazioni della Banca d‘Italia.</t>
  </si>
  <si>
    <t>0-2 anni</t>
  </si>
  <si>
    <t>3-5 anni</t>
  </si>
  <si>
    <t>&gt;5 anni</t>
  </si>
  <si>
    <t xml:space="preserve"> (%)</t>
  </si>
  <si>
    <t>Tav. 2 - Tasso di recupero delle posizioni non oggetto di cessione per 
anzianità di classificazione a sofferenza e presenza di garanzie reali</t>
  </si>
  <si>
    <t>(milioni di euro e valori percentuali)</t>
  </si>
  <si>
    <t>Tav. 3 - Numerosità e importo delle sofferenze chiuse e in essere</t>
  </si>
  <si>
    <r>
      <t>Tav. 4 -</t>
    </r>
    <r>
      <rPr>
        <sz val="12"/>
        <color theme="1"/>
        <rFont val="Calibri"/>
        <family val="2"/>
        <scheme val="minor"/>
      </rPr>
      <t xml:space="preserve"> </t>
    </r>
    <r>
      <rPr>
        <b/>
        <sz val="12"/>
        <color theme="1"/>
        <rFont val="Calibri"/>
        <family val="2"/>
        <scheme val="minor"/>
      </rPr>
      <t>Quota delle posizioni chiuse entro 1, 2 … 6 anni dall'ingresso a sofferenza</t>
    </r>
  </si>
  <si>
    <t>Tav. 4- Quota delle posizioni chiuse entro 1, 2 … 6 anni dall'ingresso in sofferenza</t>
  </si>
  <si>
    <t>Tav. 2 - Tasso di recupero delle posizioni non oggetto di cessione per anzianità di classificazione a sofferenza e presenza di garanzie reali</t>
  </si>
  <si>
    <t>T4</t>
  </si>
  <si>
    <t>Aggiornata</t>
  </si>
  <si>
    <t>ex T3</t>
  </si>
  <si>
    <t>ex T2</t>
  </si>
  <si>
    <r>
      <t>Anzianità</t>
    </r>
    <r>
      <rPr>
        <vertAlign val="superscript"/>
        <sz val="9"/>
        <color rgb="FF000000"/>
        <rFont val="Calibri"/>
        <family val="2"/>
        <scheme val="minor"/>
      </rPr>
      <t>1</t>
    </r>
  </si>
  <si>
    <r>
      <t>fino a 2 anni</t>
    </r>
    <r>
      <rPr>
        <i/>
        <vertAlign val="superscript"/>
        <sz val="9"/>
        <rFont val="Calibri"/>
        <family val="2"/>
        <scheme val="minor"/>
      </rPr>
      <t>2</t>
    </r>
  </si>
  <si>
    <r>
      <t>oltre 5 anni</t>
    </r>
    <r>
      <rPr>
        <i/>
        <vertAlign val="superscript"/>
        <sz val="9"/>
        <rFont val="Calibri"/>
        <family val="2"/>
        <scheme val="minor"/>
      </rPr>
      <t>2</t>
    </r>
  </si>
  <si>
    <t>Nuova</t>
  </si>
  <si>
    <t>Fonte: Elaborazioni su dati Centrale dei rischi. 
(1) Il dato del 2018 risente del trasferimento di posizioni in sofferenza a società a partecipazione pubblica.</t>
  </si>
  <si>
    <t xml:space="preserve">Fonte: Elaborazioni su dati Centrale dei rischi.
(1) La distribuzione delle posizioni chiuse per classe di anzianità è basata sulla conversione all’intero più vicino (in anni) del tempo di recupero per la chiusura della posizione (ad esempio la classe 'tra 2 e 3 anni' include tutte le posizioni con anzianità compresa tra 1,5 e 2,5 anni). </t>
  </si>
  <si>
    <t xml:space="preserve">Fonte: Elaborazioni su dati Centrale dei rischi. 
(1) La distribuzione delle posizioni chiuse per classe di anzianità è basata sulla conversione all’intero più vicino (in anni) del tempo di recupero per la chiusura della posizione (ad esempio la classe '3-5 anni' include tutte le posizioni con anzianità compresa tra 2,5 e 5,5 anni). </t>
  </si>
  <si>
    <r>
      <t>Posizioni in essere alla fine dell'anno precedente</t>
    </r>
    <r>
      <rPr>
        <b/>
        <vertAlign val="superscript"/>
        <sz val="9"/>
        <color rgb="FF000000"/>
        <rFont val="Calibri"/>
        <family val="2"/>
        <scheme val="minor"/>
      </rPr>
      <t>1</t>
    </r>
  </si>
  <si>
    <r>
      <t>Tempo
di recupero</t>
    </r>
    <r>
      <rPr>
        <vertAlign val="superscript"/>
        <sz val="9"/>
        <color rgb="FF000000"/>
        <rFont val="Calibri"/>
        <family val="2"/>
        <scheme val="minor"/>
      </rPr>
      <t>1</t>
    </r>
  </si>
  <si>
    <t>Tav. A12 - Tassi di recupero per anzianità delle sofferenze chiuse non oggetto di cessione</t>
  </si>
  <si>
    <r>
      <t>Tav. A13 -</t>
    </r>
    <r>
      <rPr>
        <sz val="12"/>
        <color theme="1"/>
        <rFont val="Calibri"/>
        <family val="2"/>
        <scheme val="minor"/>
      </rPr>
      <t xml:space="preserve"> </t>
    </r>
    <r>
      <rPr>
        <b/>
        <sz val="12"/>
        <color theme="1"/>
        <rFont val="Calibri"/>
        <family val="2"/>
        <scheme val="minor"/>
      </rPr>
      <t xml:space="preserve">Quota delle posizioni chiuse e in essere in ciascun anno per anzianità </t>
    </r>
    <r>
      <rPr>
        <sz val="9"/>
        <color theme="1"/>
        <rFont val="Calibri"/>
        <family val="2"/>
        <scheme val="minor"/>
      </rPr>
      <t>(1)</t>
    </r>
  </si>
  <si>
    <t>Fonte: Elaborazioni su dati Centrale dei rischi. Rispetto alla precedente Appendice Elettronica sono state apportate alcune modifiche alla metodologia di calcolo dell'anzianità e aggiornate le rispettive intestazioni di colonna.
(1) Rapporto tra il valore delle esposizioni chiuse (o in essere) per anzianità sui rispettivi totali in ciascun anno. I dati sono riportati a partire dal 2011, primo anno in cui è possibile osservare le posizioni con anzianità (vintage) superiore ai 5 anni.
(2) La distribuzione delle posizioni per classe di anzianità è basata sulla conversione all’intero più vicino (in anni) dell'anzianità: la classe 'fino a 2 anni' include tutte le posizioni con anzianità compresa tra 0 e 2,5 anni; la classe 'oltre 5 anni' include le posizioni oltre i 5,5 anni.</t>
  </si>
  <si>
    <t>Appendice statistica alla Nota di stabilità n. 18 - I tassi di recupero delle sofferenze nel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</si>
</sst>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numFmt numFmtId="165" formatCode="0.0%"/>
    <numFmt numFmtId="166" formatCode="#,##0.0"/>
    <numFmt numFmtId="167" formatCode="0.0"/>
    <numFmt numFmtId="168" formatCode="_-* #,##0_-;\-* #,##0_-;_-* &quot;-&quot;??_-;_-@_-"/>
    <numFmt numFmtId="169" formatCode="_-* #,##0.000_-;\-* #,##0.000_-;_-* &quot;-&quot;??_-;_-@_-"/>
  </numFmts>
  <fonts count="42"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u/>
      <sz val="9"/>
      <color rgb="FF000000"/>
      <name val="Calibri Light"/>
      <family val="2"/>
    </font>
    <font>
      <b/>
      <sz val="11"/>
      <color rgb="FF000000"/>
      <name val="Calibri"/>
      <family val="2"/>
      <scheme val="minor"/>
    </font>
    <font>
      <i/>
      <sz val="11"/>
      <name val="Calibri"/>
      <family val="2"/>
      <scheme val="minor"/>
    </font>
    <font>
      <b/>
      <sz val="16"/>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b/>
      <sz val="9"/>
      <color theme="2" tint="-0.249977111117893"/>
      <name val="Calibri Light"/>
      <family val="2"/>
    </font>
    <font>
      <sz val="9"/>
      <color theme="2" tint="-0.249977111117893"/>
      <name val="Calibri Light"/>
      <family val="2"/>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
      <sz val="11"/>
      <color rgb="FFC00000"/>
      <name val="Calibri"/>
      <family val="2"/>
      <scheme val="minor"/>
    </font>
    <font>
      <b/>
      <vertAlign val="superscript"/>
      <sz val="9"/>
      <color rgb="FF000000"/>
      <name val="Calibri"/>
      <family val="2"/>
      <scheme val="minor"/>
    </font>
  </fonts>
  <fills count="3">
    <fill>
      <patternFill patternType="none"/>
    </fill>
    <fill>
      <patternFill patternType="gray125"/>
    </fill>
    <fill>
      <patternFill patternType="solid">
        <fgColor rgb="FFFFFFFF"/>
        <bgColor indexed="64"/>
      </patternFill>
    </fill>
  </fills>
  <borders count="42">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top style="medium">
        <color rgb="FF4472C4"/>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style="medium">
        <color rgb="FF4472C4"/>
      </bottom>
      <diagonal/>
    </border>
    <border>
      <left/>
      <right style="medium">
        <color rgb="FF0070C0"/>
      </right>
      <top style="medium">
        <color rgb="FF4472C4"/>
      </top>
      <bottom/>
      <diagonal/>
    </border>
    <border>
      <left style="medium">
        <color rgb="FF0070C0"/>
      </left>
      <right style="medium">
        <color rgb="FF0070C0"/>
      </right>
      <top/>
      <bottom style="medium">
        <color rgb="FF4472C4"/>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style="medium">
        <color rgb="FF0070C0"/>
      </left>
      <right/>
      <top/>
      <bottom style="medium">
        <color theme="4"/>
      </bottom>
      <diagonal/>
    </border>
    <border>
      <left/>
      <right style="medium">
        <color rgb="FF0070C0"/>
      </right>
      <top/>
      <bottom style="medium">
        <color theme="4"/>
      </bottom>
      <diagonal/>
    </border>
    <border>
      <left style="medium">
        <color theme="4"/>
      </left>
      <right style="medium">
        <color theme="4"/>
      </right>
      <top/>
      <bottom style="medium">
        <color rgb="FF0070C0"/>
      </bottom>
      <diagonal/>
    </border>
    <border>
      <left style="medium">
        <color theme="4"/>
      </left>
      <right style="medium">
        <color theme="4"/>
      </right>
      <top style="medium">
        <color rgb="FF0070C0"/>
      </top>
      <bottom style="medium">
        <color rgb="FF0070C0"/>
      </bottom>
      <diagonal/>
    </border>
    <border>
      <left/>
      <right style="medium">
        <color rgb="FF0070C0"/>
      </right>
      <top style="medium">
        <color theme="4"/>
      </top>
      <bottom/>
      <diagonal/>
    </border>
    <border>
      <left style="medium">
        <color theme="4"/>
      </left>
      <right style="medium">
        <color theme="4"/>
      </right>
      <top/>
      <bottom style="medium">
        <color theme="4"/>
      </bottom>
      <diagonal/>
    </border>
  </borders>
  <cellStyleXfs count="4">
    <xf numFmtId="0" fontId="0" fillId="0" borderId="0"/>
    <xf numFmtId="9" fontId="18" fillId="0" borderId="0" applyFont="0" applyFill="0" applyBorder="0" applyAlignment="0" applyProtection="0"/>
    <xf numFmtId="0" fontId="22" fillId="0" borderId="0" applyNumberFormat="0" applyFill="0" applyBorder="0" applyAlignment="0" applyProtection="0"/>
    <xf numFmtId="43" fontId="18" fillId="0" borderId="0" applyFont="0" applyFill="0" applyBorder="0" applyAlignment="0" applyProtection="0"/>
  </cellStyleXfs>
  <cellXfs count="420">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5"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0" fontId="6"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6" xfId="0"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4"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3" fontId="7" fillId="0" borderId="7" xfId="0" applyNumberFormat="1" applyFont="1" applyBorder="1" applyAlignment="1">
      <alignment horizontal="center" vertical="center"/>
    </xf>
    <xf numFmtId="0" fontId="7" fillId="0" borderId="10" xfId="0" applyFont="1" applyBorder="1" applyAlignment="1">
      <alignment horizontal="center" vertical="center"/>
    </xf>
    <xf numFmtId="3" fontId="7" fillId="0" borderId="11" xfId="0" applyNumberFormat="1"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21"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0" fillId="0" borderId="0" xfId="0" applyBorder="1"/>
    <xf numFmtId="0" fontId="12"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22" fillId="0" borderId="0" xfId="2"/>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9"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Border="1" applyAlignment="1">
      <alignment horizontal="center" vertical="center"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4" fillId="0" borderId="17" xfId="0" applyNumberFormat="1" applyFont="1" applyFill="1" applyBorder="1" applyAlignment="1">
      <alignment horizontal="center" vertical="center" wrapText="1"/>
    </xf>
    <xf numFmtId="3" fontId="24"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24" fillId="0" borderId="19" xfId="0" applyNumberFormat="1" applyFont="1" applyFill="1" applyBorder="1" applyAlignment="1">
      <alignment horizontal="center" vertical="center"/>
    </xf>
    <xf numFmtId="3" fontId="24" fillId="0" borderId="7" xfId="0" applyNumberFormat="1" applyFont="1" applyFill="1" applyBorder="1" applyAlignment="1">
      <alignment horizontal="center" vertical="center" wrapText="1"/>
    </xf>
    <xf numFmtId="3" fontId="24" fillId="0" borderId="7" xfId="0" applyNumberFormat="1" applyFont="1" applyFill="1" applyBorder="1" applyAlignment="1">
      <alignment horizontal="center" vertical="center"/>
    </xf>
    <xf numFmtId="3" fontId="24" fillId="0" borderId="8" xfId="0" applyNumberFormat="1" applyFont="1" applyFill="1" applyBorder="1" applyAlignment="1">
      <alignment horizontal="center" vertical="center"/>
    </xf>
    <xf numFmtId="0" fontId="24" fillId="0" borderId="0" xfId="0"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8" fillId="0" borderId="22"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Continuous"/>
    </xf>
    <xf numFmtId="166" fontId="8"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7"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0" fillId="0" borderId="0" xfId="0" applyFill="1" applyAlignment="1">
      <alignment horizontal="centerContinuous" wrapText="1"/>
    </xf>
    <xf numFmtId="0" fontId="0" fillId="0" borderId="0" xfId="0" applyFill="1" applyBorder="1" applyAlignment="1">
      <alignment horizontal="centerContinuous"/>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7"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7" fillId="0" borderId="4" xfId="0" applyNumberFormat="1" applyFont="1" applyFill="1" applyBorder="1" applyAlignment="1">
      <alignment horizontal="center" vertical="center"/>
    </xf>
    <xf numFmtId="165" fontId="17" fillId="0" borderId="5" xfId="0" applyNumberFormat="1"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164" fontId="17" fillId="0" borderId="10" xfId="0" applyNumberFormat="1" applyFont="1" applyFill="1" applyBorder="1" applyAlignment="1">
      <alignment horizontal="center" vertical="center"/>
    </xf>
    <xf numFmtId="165" fontId="17" fillId="0" borderId="12"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21" fillId="0" borderId="0" xfId="0" applyFont="1" applyFill="1" applyAlignment="1">
      <alignment horizontal="centerContinuous" vertical="center"/>
    </xf>
    <xf numFmtId="0" fontId="25" fillId="0" borderId="0" xfId="0" applyFont="1" applyAlignment="1">
      <alignment horizontal="centerContinuous" vertical="center" wrapText="1"/>
    </xf>
    <xf numFmtId="0" fontId="21" fillId="0" borderId="0" xfId="0" applyFont="1" applyAlignment="1">
      <alignment horizontal="center" vertical="center"/>
    </xf>
    <xf numFmtId="0" fontId="21" fillId="0" borderId="0" xfId="0" applyFont="1" applyBorder="1" applyAlignment="1">
      <alignment horizontal="centerContinuous"/>
    </xf>
    <xf numFmtId="0" fontId="21" fillId="0" borderId="0" xfId="0" applyFont="1" applyAlignment="1">
      <alignment horizontal="centerContinuous" vertical="center"/>
    </xf>
    <xf numFmtId="0" fontId="21" fillId="0" borderId="0" xfId="0" applyFont="1" applyFill="1" applyBorder="1" applyAlignment="1">
      <alignment horizontal="centerContinuous" vertical="center"/>
    </xf>
    <xf numFmtId="0" fontId="21" fillId="0" borderId="0" xfId="0" applyFont="1" applyFill="1" applyBorder="1" applyAlignment="1">
      <alignment horizontal="centerContinuous"/>
    </xf>
    <xf numFmtId="0" fontId="8" fillId="0" borderId="0" xfId="0" applyFont="1" applyFill="1" applyBorder="1" applyAlignment="1">
      <alignment horizontal="center" vertical="center" wrapText="1"/>
    </xf>
    <xf numFmtId="0" fontId="0" fillId="0" borderId="0" xfId="0" applyAlignment="1">
      <alignment wrapText="1"/>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4"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6" fillId="0" borderId="4"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3" fontId="27"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0" fontId="8" fillId="0" borderId="9" xfId="0" applyFont="1" applyBorder="1" applyAlignment="1">
      <alignment horizontal="center" vertical="center"/>
    </xf>
    <xf numFmtId="166" fontId="32" fillId="0" borderId="0" xfId="0" applyNumberFormat="1" applyFont="1"/>
    <xf numFmtId="166" fontId="33" fillId="0" borderId="0" xfId="0" applyNumberFormat="1" applyFont="1"/>
    <xf numFmtId="166" fontId="24"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6" fontId="8" fillId="0" borderId="6" xfId="0" applyNumberFormat="1" applyFont="1" applyFill="1" applyBorder="1" applyAlignment="1">
      <alignment horizontal="center" vertical="center"/>
    </xf>
    <xf numFmtId="168" fontId="0" fillId="0" borderId="0" xfId="0" applyNumberFormat="1"/>
    <xf numFmtId="0" fontId="8" fillId="0" borderId="26" xfId="0" applyFont="1" applyFill="1" applyBorder="1" applyAlignment="1">
      <alignment horizontal="center" vertical="center"/>
    </xf>
    <xf numFmtId="3" fontId="8" fillId="0" borderId="31" xfId="0" applyNumberFormat="1" applyFont="1" applyFill="1" applyBorder="1" applyAlignment="1">
      <alignment horizontal="center" vertical="center"/>
    </xf>
    <xf numFmtId="0" fontId="8" fillId="0" borderId="30"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xf>
    <xf numFmtId="3" fontId="8" fillId="0" borderId="27"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3" fontId="7" fillId="0" borderId="32"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xf>
    <xf numFmtId="0" fontId="34" fillId="0" borderId="0" xfId="0" applyFont="1"/>
    <xf numFmtId="0" fontId="3" fillId="0" borderId="0" xfId="0" applyFont="1" applyAlignment="1">
      <alignment horizontal="left" vertical="center" indent="2"/>
    </xf>
    <xf numFmtId="166" fontId="8" fillId="0" borderId="0" xfId="0" applyNumberFormat="1" applyFont="1" applyFill="1" applyBorder="1" applyAlignment="1">
      <alignment horizontal="center" vertical="center"/>
    </xf>
    <xf numFmtId="3" fontId="30" fillId="0" borderId="4" xfId="0" applyNumberFormat="1" applyFont="1" applyFill="1" applyBorder="1" applyAlignment="1">
      <alignment horizontal="center" vertical="center"/>
    </xf>
    <xf numFmtId="3" fontId="7" fillId="0" borderId="32"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1" fillId="0" borderId="4"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167" fontId="7" fillId="0" borderId="32"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1" fillId="0" borderId="0" xfId="0" applyFont="1" applyAlignment="1">
      <alignment horizontal="center" vertical="center"/>
    </xf>
    <xf numFmtId="0" fontId="3" fillId="0" borderId="0" xfId="0" applyFont="1" applyAlignment="1">
      <alignment horizontal="left" vertical="center" indent="3"/>
    </xf>
    <xf numFmtId="0" fontId="0" fillId="0" borderId="4" xfId="0" applyBorder="1"/>
    <xf numFmtId="3" fontId="33" fillId="0" borderId="0" xfId="0" applyNumberFormat="1" applyFont="1"/>
    <xf numFmtId="3" fontId="32" fillId="0" borderId="0" xfId="0" applyNumberFormat="1" applyFont="1"/>
    <xf numFmtId="0" fontId="20" fillId="0" borderId="0" xfId="0" applyFont="1" applyAlignment="1">
      <alignment vertical="center"/>
    </xf>
    <xf numFmtId="0" fontId="29" fillId="0" borderId="0" xfId="0" applyFont="1" applyFill="1" applyBorder="1" applyAlignment="1">
      <alignment horizontal="center" vertical="center" wrapText="1"/>
    </xf>
    <xf numFmtId="0" fontId="0" fillId="0" borderId="0" xfId="0" applyFill="1" applyBorder="1"/>
    <xf numFmtId="3" fontId="1" fillId="0" borderId="0" xfId="0" applyNumberFormat="1" applyFont="1"/>
    <xf numFmtId="3" fontId="21" fillId="0" borderId="0" xfId="0" applyNumberFormat="1" applyFont="1"/>
    <xf numFmtId="0" fontId="21" fillId="0" borderId="0" xfId="0" applyFont="1" applyAlignment="1">
      <alignment horizontal="center" vertical="center"/>
    </xf>
    <xf numFmtId="0" fontId="35" fillId="0" borderId="0" xfId="0" applyFont="1"/>
    <xf numFmtId="0" fontId="8" fillId="0"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23" fillId="0" borderId="0" xfId="0" applyFont="1" applyFill="1" applyAlignment="1">
      <alignment vertical="center"/>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167" fontId="8" fillId="2" borderId="2" xfId="0" applyNumberFormat="1" applyFont="1" applyFill="1" applyBorder="1" applyAlignment="1">
      <alignment horizontal="center" vertical="center"/>
    </xf>
    <xf numFmtId="167" fontId="8" fillId="2" borderId="4"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5" xfId="0" applyFont="1" applyBorder="1" applyAlignment="1">
      <alignment horizontal="center" vertical="center" wrapText="1"/>
    </xf>
    <xf numFmtId="0" fontId="6" fillId="0" borderId="6" xfId="0" applyFont="1" applyFill="1" applyBorder="1" applyAlignment="1">
      <alignment horizontal="left" vertical="center" wrapText="1"/>
    </xf>
    <xf numFmtId="0" fontId="8" fillId="0" borderId="35" xfId="0" applyFont="1" applyFill="1" applyBorder="1" applyAlignment="1">
      <alignment horizontal="center" vertical="center"/>
    </xf>
    <xf numFmtId="166" fontId="8" fillId="0" borderId="34" xfId="0" applyNumberFormat="1" applyFont="1" applyFill="1" applyBorder="1" applyAlignment="1">
      <alignment horizontal="center" vertical="center"/>
    </xf>
    <xf numFmtId="0" fontId="2" fillId="0" borderId="34" xfId="0" applyFont="1" applyFill="1" applyBorder="1" applyAlignment="1">
      <alignment vertical="center"/>
    </xf>
    <xf numFmtId="166" fontId="24"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4" xfId="0" applyFont="1" applyFill="1" applyBorder="1" applyAlignment="1">
      <alignment horizontal="center" vertical="center"/>
    </xf>
    <xf numFmtId="0" fontId="7" fillId="0" borderId="34" xfId="0" applyFont="1" applyFill="1" applyBorder="1" applyAlignment="1">
      <alignment horizontal="center" vertical="center"/>
    </xf>
    <xf numFmtId="167" fontId="8" fillId="0" borderId="35" xfId="0" applyNumberFormat="1" applyFont="1" applyFill="1" applyBorder="1" applyAlignment="1">
      <alignment horizontal="center" vertical="center"/>
    </xf>
    <xf numFmtId="167" fontId="8" fillId="0" borderId="34"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7" fillId="0" borderId="12" xfId="0" applyNumberFormat="1" applyFont="1" applyFill="1" applyBorder="1" applyAlignment="1">
      <alignment horizontal="center" wrapText="1"/>
    </xf>
    <xf numFmtId="167"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wrapText="1"/>
    </xf>
    <xf numFmtId="166" fontId="8" fillId="0" borderId="8" xfId="0" applyNumberFormat="1" applyFont="1" applyFill="1" applyBorder="1" applyAlignment="1">
      <alignment horizontal="center" vertical="center"/>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166" fontId="8" fillId="0" borderId="4"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9" fontId="0" fillId="0" borderId="0" xfId="1" applyFont="1" applyAlignment="1">
      <alignment vertical="center"/>
    </xf>
    <xf numFmtId="43" fontId="0" fillId="0" borderId="0" xfId="3" applyFont="1"/>
    <xf numFmtId="169" fontId="0" fillId="0" borderId="0" xfId="3" applyNumberFormat="1" applyFont="1"/>
    <xf numFmtId="43" fontId="0" fillId="0" borderId="0" xfId="0" applyNumberFormat="1"/>
    <xf numFmtId="0" fontId="1" fillId="0" borderId="0" xfId="0" applyFont="1" applyAlignment="1">
      <alignment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 xfId="0" applyFont="1" applyBorder="1" applyAlignment="1">
      <alignment horizontal="center" vertical="center"/>
    </xf>
    <xf numFmtId="3" fontId="7"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Border="1" applyAlignment="1">
      <alignment horizontal="center" vertical="center"/>
    </xf>
    <xf numFmtId="1" fontId="36" fillId="0" borderId="0" xfId="0" applyNumberFormat="1" applyFont="1" applyFill="1" applyBorder="1" applyAlignment="1">
      <alignment horizontal="center" vertical="center"/>
    </xf>
    <xf numFmtId="1" fontId="36" fillId="0" borderId="5" xfId="0" applyNumberFormat="1" applyFont="1" applyFill="1" applyBorder="1" applyAlignment="1">
      <alignment horizontal="center" vertical="center"/>
    </xf>
    <xf numFmtId="1" fontId="36" fillId="0" borderId="5" xfId="3" applyNumberFormat="1" applyFont="1" applyFill="1" applyBorder="1" applyAlignment="1">
      <alignment horizontal="center" vertical="center"/>
    </xf>
    <xf numFmtId="1" fontId="36" fillId="0" borderId="0" xfId="3" applyNumberFormat="1" applyFont="1" applyFill="1" applyAlignment="1">
      <alignment horizontal="center"/>
    </xf>
    <xf numFmtId="1" fontId="36" fillId="0" borderId="0" xfId="3" applyNumberFormat="1" applyFont="1" applyFill="1" applyBorder="1" applyAlignment="1">
      <alignment horizontal="center" vertical="center"/>
    </xf>
    <xf numFmtId="0" fontId="36" fillId="0" borderId="0" xfId="0" applyFont="1" applyFill="1" applyAlignment="1">
      <alignment horizontal="center"/>
    </xf>
    <xf numFmtId="1" fontId="36" fillId="0" borderId="7" xfId="0" applyNumberFormat="1" applyFont="1" applyFill="1" applyBorder="1" applyAlignment="1">
      <alignment horizontal="center" vertical="center"/>
    </xf>
    <xf numFmtId="1" fontId="36"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0" xfId="0" applyFont="1" applyFill="1" applyBorder="1" applyAlignment="1">
      <alignment vertical="center" wrapText="1"/>
    </xf>
    <xf numFmtId="0" fontId="2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0" fillId="0" borderId="0" xfId="0" applyNumberFormat="1"/>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167" fontId="8" fillId="0" borderId="2" xfId="0" applyNumberFormat="1" applyFont="1" applyFill="1" applyBorder="1" applyAlignment="1">
      <alignment horizontal="center" vertical="center"/>
    </xf>
    <xf numFmtId="165" fontId="0" fillId="0" borderId="0" xfId="1" applyNumberFormat="1" applyFont="1" applyAlignment="1">
      <alignment wrapText="1"/>
    </xf>
    <xf numFmtId="165" fontId="0" fillId="0" borderId="0" xfId="0" applyNumberFormat="1" applyAlignment="1">
      <alignment wrapText="1"/>
    </xf>
    <xf numFmtId="0" fontId="20" fillId="0" borderId="0" xfId="0" applyFont="1" applyAlignment="1">
      <alignment vertical="center" wrapTex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9" fillId="0" borderId="3" xfId="0" applyFont="1" applyFill="1" applyBorder="1" applyAlignment="1">
      <alignment horizontal="center" wrapText="1"/>
    </xf>
    <xf numFmtId="0" fontId="38" fillId="0" borderId="6" xfId="0" applyFont="1" applyFill="1" applyBorder="1" applyAlignment="1">
      <alignment horizontal="center" wrapText="1"/>
    </xf>
    <xf numFmtId="0" fontId="38" fillId="0" borderId="8" xfId="0" applyFont="1" applyFill="1" applyBorder="1" applyAlignment="1">
      <alignment horizontal="center" wrapText="1"/>
    </xf>
    <xf numFmtId="0" fontId="0" fillId="0" borderId="0" xfId="0" applyFont="1" applyAlignment="1">
      <alignment horizontal="centerContinuous" vertical="center"/>
    </xf>
    <xf numFmtId="167" fontId="8" fillId="0" borderId="4" xfId="0" applyNumberFormat="1" applyFont="1" applyBorder="1" applyAlignment="1">
      <alignment horizontal="center" vertical="center" wrapText="1"/>
    </xf>
    <xf numFmtId="0" fontId="16" fillId="0" borderId="0" xfId="0" applyFont="1" applyFill="1" applyAlignment="1">
      <alignment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0" fillId="0" borderId="0" xfId="0" applyFont="1"/>
    <xf numFmtId="0" fontId="7" fillId="0" borderId="1" xfId="0" applyFont="1" applyFill="1" applyBorder="1" applyAlignment="1">
      <alignment horizontal="center" vertical="center" wrapText="1"/>
    </xf>
    <xf numFmtId="0" fontId="8"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19" fillId="0" borderId="0" xfId="0" applyFont="1" applyBorder="1" applyAlignment="1">
      <alignment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9"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3" xfId="0" applyFont="1" applyBorder="1" applyAlignment="1">
      <alignment horizontal="left" vertical="center" wrapText="1"/>
    </xf>
    <xf numFmtId="0" fontId="3" fillId="0" borderId="0" xfId="0" applyFont="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21"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34" xfId="0" applyFont="1" applyBorder="1" applyAlignment="1">
      <alignment horizontal="center" vertical="center" wrapText="1"/>
    </xf>
    <xf numFmtId="0" fontId="36" fillId="0" borderId="3" xfId="0" applyFont="1" applyBorder="1" applyAlignment="1">
      <alignment horizontal="left" vertical="center" wrapText="1"/>
    </xf>
    <xf numFmtId="0" fontId="3"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wrapText="1"/>
    </xf>
    <xf numFmtId="0" fontId="19" fillId="0" borderId="25" xfId="0" applyFont="1" applyBorder="1" applyAlignment="1">
      <alignment horizontal="left" vertical="center"/>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9"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Esp non cedute (asse dx) </c:v>
          </c:tx>
          <c:spPr>
            <a:solidFill>
              <a:schemeClr val="accent2"/>
            </a:solidFill>
          </c:spPr>
          <c:invertIfNegative val="0"/>
          <c:cat>
            <c:numRef>
              <c:f>Fig.1!$B$6:$B$18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Fig.1!$E$6:$E$18</c:f>
              <c:numCache>
                <c:formatCode>#,##0,,</c:formatCode>
                <c:ptCount val="13"/>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numCache>
            </c:numRef>
          </c:val>
          <c:extLst>
            <c:ext xmlns:c16="http://schemas.microsoft.com/office/drawing/2014/chart" uri="{C3380CC4-5D6E-409C-BE32-E72D297353CC}">
              <c16:uniqueId val="{00000000-A0E9-43FE-A53D-FF4B0C3CB8D3}"/>
            </c:ext>
          </c:extLst>
        </c:ser>
        <c:ser>
          <c:idx val="4"/>
          <c:order val="4"/>
          <c:tx>
            <c:v>Esp cedute (asse dx)</c:v>
          </c:tx>
          <c:spPr>
            <a:solidFill>
              <a:schemeClr val="accent1"/>
            </a:solidFill>
          </c:spPr>
          <c:invertIfNegative val="0"/>
          <c:cat>
            <c:numRef>
              <c:f>Fig.1!$B$6:$B$18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Fig.1!$C$6:$C$18</c:f>
              <c:numCache>
                <c:formatCode>#,##0,,</c:formatCode>
                <c:ptCount val="13"/>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Tassi rec. cedute (asse sx) </c:v>
          </c:tx>
          <c:marker>
            <c:symbol val="x"/>
            <c:size val="6"/>
          </c:marker>
          <c:cat>
            <c:numRef>
              <c:f>Fig.1!$B$6:$B$18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Fig.1!$D$6:$D$18</c:f>
              <c:numCache>
                <c:formatCode>0.0%</c:formatCode>
                <c:ptCount val="13"/>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numCache>
            </c:numRef>
          </c:val>
          <c:smooth val="0"/>
          <c:extLst>
            <c:ext xmlns:c16="http://schemas.microsoft.com/office/drawing/2014/chart" uri="{C3380CC4-5D6E-409C-BE32-E72D297353CC}">
              <c16:uniqueId val="{00000002-A0E9-43FE-A53D-FF4B0C3CB8D3}"/>
            </c:ext>
          </c:extLst>
        </c:ser>
        <c:ser>
          <c:idx val="1"/>
          <c:order val="1"/>
          <c:tx>
            <c:v>Tassi rec. non cedute (asse sx) </c:v>
          </c:tx>
          <c:marker>
            <c:symbol val="circle"/>
            <c:size val="6"/>
          </c:marker>
          <c:cat>
            <c:numRef>
              <c:f>Fig.1!$B$6:$B$18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Fig.1!$F$6:$F$18</c:f>
              <c:numCache>
                <c:formatCode>0.0%</c:formatCode>
                <c:ptCount val="13"/>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numCache>
            </c:numRef>
          </c:val>
          <c:smooth val="0"/>
          <c:extLst>
            <c:ext xmlns:c16="http://schemas.microsoft.com/office/drawing/2014/chart" uri="{C3380CC4-5D6E-409C-BE32-E72D297353CC}">
              <c16:uniqueId val="{00000003-A0E9-43FE-A53D-FF4B0C3CB8D3}"/>
            </c:ext>
          </c:extLst>
        </c:ser>
        <c:ser>
          <c:idx val="2"/>
          <c:order val="2"/>
          <c:tx>
            <c:v>Tassi rec. totali (asse sx) </c:v>
          </c:tx>
          <c:marker>
            <c:symbol val="diamond"/>
            <c:size val="6"/>
          </c:marker>
          <c:cat>
            <c:numRef>
              <c:f>Fig.1!$B$6:$B$18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Fig.1!$H$6:$H$18</c:f>
              <c:numCache>
                <c:formatCode>0.0%</c:formatCode>
                <c:ptCount val="13"/>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25</xdr:row>
      <xdr:rowOff>196561</xdr:rowOff>
    </xdr:from>
    <xdr:to>
      <xdr:col>7</xdr:col>
      <xdr:colOff>232834</xdr:colOff>
      <xdr:row>41</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tabSelected="1" zoomScaleNormal="100" workbookViewId="0"/>
  </sheetViews>
  <sheetFormatPr defaultRowHeight="15" x14ac:dyDescent="0.25"/>
  <cols>
    <col min="1" max="1" width="116.85546875" customWidth="1"/>
  </cols>
  <sheetData>
    <row r="1" spans="1:1" ht="21" x14ac:dyDescent="0.25">
      <c r="A1" s="316" t="s">
        <v>143</v>
      </c>
    </row>
    <row r="2" spans="1:1" x14ac:dyDescent="0.25">
      <c r="A2" s="4"/>
    </row>
    <row r="3" spans="1:1" ht="144.75" customHeight="1" x14ac:dyDescent="0.25">
      <c r="A3" s="124" t="s">
        <v>116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workbookViewId="0">
      <selection activeCell="B2" sqref="B2"/>
    </sheetView>
  </sheetViews>
  <sheetFormatPr defaultRowHeight="15" x14ac:dyDescent="0.25"/>
  <cols>
    <col min="1" max="1" width="127.5703125" customWidth="1"/>
    <col min="3" max="3" width="11.42578125" customWidth="1"/>
  </cols>
  <sheetData>
    <row r="2" spans="1:3" ht="18.75" x14ac:dyDescent="0.25">
      <c r="A2" s="219" t="s">
        <v>143</v>
      </c>
      <c r="B2" s="57" t="s">
        <v>84</v>
      </c>
    </row>
    <row r="3" spans="1:3" x14ac:dyDescent="0.25">
      <c r="A3" t="s">
        <v>91</v>
      </c>
      <c r="B3" s="57" t="s">
        <v>79</v>
      </c>
    </row>
    <row r="4" spans="1:3" x14ac:dyDescent="0.25">
      <c r="A4" t="s">
        <v>92</v>
      </c>
      <c r="B4" s="57" t="s">
        <v>75</v>
      </c>
    </row>
    <row r="5" spans="1:3" x14ac:dyDescent="0.25">
      <c r="A5" s="43" t="s">
        <v>126</v>
      </c>
      <c r="B5" s="57" t="s">
        <v>76</v>
      </c>
      <c r="C5" s="322" t="s">
        <v>134</v>
      </c>
    </row>
    <row r="6" spans="1:3" x14ac:dyDescent="0.25">
      <c r="A6" t="s">
        <v>123</v>
      </c>
      <c r="B6" s="57" t="s">
        <v>77</v>
      </c>
      <c r="C6" s="322" t="s">
        <v>130</v>
      </c>
    </row>
    <row r="7" spans="1:3" x14ac:dyDescent="0.25">
      <c r="A7" t="s">
        <v>125</v>
      </c>
      <c r="B7" s="57" t="s">
        <v>127</v>
      </c>
      <c r="C7" s="322" t="s">
        <v>129</v>
      </c>
    </row>
    <row r="8" spans="1:3" x14ac:dyDescent="0.25">
      <c r="A8" t="s">
        <v>114</v>
      </c>
      <c r="B8" s="57" t="s">
        <v>60</v>
      </c>
    </row>
    <row r="9" spans="1:3" x14ac:dyDescent="0.25">
      <c r="A9" t="s">
        <v>93</v>
      </c>
      <c r="B9" s="57" t="s">
        <v>61</v>
      </c>
    </row>
    <row r="10" spans="1:3" x14ac:dyDescent="0.25">
      <c r="A10" t="s">
        <v>94</v>
      </c>
      <c r="B10" s="57" t="s">
        <v>62</v>
      </c>
    </row>
    <row r="11" spans="1:3" x14ac:dyDescent="0.25">
      <c r="A11" t="s">
        <v>95</v>
      </c>
      <c r="B11" s="57" t="s">
        <v>65</v>
      </c>
    </row>
    <row r="12" spans="1:3" x14ac:dyDescent="0.25">
      <c r="A12" t="s">
        <v>106</v>
      </c>
      <c r="B12" s="57" t="s">
        <v>66</v>
      </c>
      <c r="C12" s="213"/>
    </row>
    <row r="13" spans="1:3" x14ac:dyDescent="0.25">
      <c r="A13" t="s">
        <v>105</v>
      </c>
      <c r="B13" s="57" t="s">
        <v>67</v>
      </c>
      <c r="C13" s="213"/>
    </row>
    <row r="14" spans="1:3" x14ac:dyDescent="0.25">
      <c r="A14" t="s">
        <v>89</v>
      </c>
      <c r="B14" s="57" t="s">
        <v>71</v>
      </c>
      <c r="C14" s="185"/>
    </row>
    <row r="15" spans="1:3" x14ac:dyDescent="0.25">
      <c r="A15" t="s">
        <v>90</v>
      </c>
      <c r="B15" s="57" t="s">
        <v>80</v>
      </c>
      <c r="C15" s="185"/>
    </row>
    <row r="16" spans="1:3" x14ac:dyDescent="0.25">
      <c r="A16" t="s">
        <v>107</v>
      </c>
      <c r="B16" s="57" t="s">
        <v>72</v>
      </c>
      <c r="C16" s="185"/>
    </row>
    <row r="17" spans="1:3" x14ac:dyDescent="0.25">
      <c r="A17" t="s">
        <v>108</v>
      </c>
      <c r="B17" s="57" t="s">
        <v>78</v>
      </c>
      <c r="C17" s="185"/>
    </row>
    <row r="18" spans="1:3" x14ac:dyDescent="0.25">
      <c r="A18" t="s">
        <v>102</v>
      </c>
      <c r="B18" s="57" t="s">
        <v>73</v>
      </c>
    </row>
    <row r="19" spans="1:3" x14ac:dyDescent="0.25">
      <c r="A19" t="s">
        <v>101</v>
      </c>
      <c r="B19" s="57" t="s">
        <v>74</v>
      </c>
    </row>
    <row r="20" spans="1:3" x14ac:dyDescent="0.25">
      <c r="A20" t="s">
        <v>109</v>
      </c>
      <c r="B20" s="57" t="s">
        <v>88</v>
      </c>
      <c r="C20" s="322" t="s">
        <v>128</v>
      </c>
    </row>
    <row r="21" spans="1:3" x14ac:dyDescent="0.25">
      <c r="A21" t="s">
        <v>110</v>
      </c>
      <c r="B21" s="57" t="s">
        <v>111</v>
      </c>
      <c r="C21" s="185"/>
    </row>
    <row r="22" spans="1:3" x14ac:dyDescent="0.25">
      <c r="A22" t="s">
        <v>99</v>
      </c>
      <c r="B22" s="57" t="s">
        <v>112</v>
      </c>
      <c r="C22" s="185"/>
    </row>
  </sheetData>
  <hyperlinks>
    <hyperlink ref="B2" location="Avvertenze!A1" display="Avvertenze"/>
    <hyperlink ref="B3" location="Fig.1!A1" display="Fig.1"/>
    <hyperlink ref="B4" location="'T1'!A1" display="T1"/>
    <hyperlink ref="B5" location="'T2 (nuova)'!A1" display="T2"/>
    <hyperlink ref="B6" location="'T3 (ex T2)'!A1" display="T3"/>
    <hyperlink ref="B7" location="'T4 (ex T3)'!A1" display="T4"/>
    <hyperlink ref="B8" location="'TA1'!A1" display="TA1"/>
    <hyperlink ref="B9" location="'TA2'!A1" display="TA2"/>
    <hyperlink ref="B10" location="'TA3'!A1" display="TA3"/>
    <hyperlink ref="B11" location="'TA4'!A1" display="TA4"/>
    <hyperlink ref="B12" location="'TA5'!A1" display="TA5"/>
    <hyperlink ref="B13" location="'TA6'!A1" display="TA6"/>
    <hyperlink ref="B14" location="'TA7'!A1" display="TA7"/>
    <hyperlink ref="B15" location="'TA8'!A1" display="TA8"/>
    <hyperlink ref="B16" location="'TA9'!A1" display="TA9"/>
    <hyperlink ref="B17" location="'TA10'!A1" display="TA10"/>
    <hyperlink ref="B18" location="'TA11'!A1" display="TA11"/>
    <hyperlink ref="B19" location="'TA12'!A1" display="TA12"/>
    <hyperlink ref="B20" location="'TA13'!A1" display="TA13"/>
    <hyperlink ref="B21" location="'TA14'!A1" display="TA14"/>
    <hyperlink ref="B22"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showGridLines="0" zoomScale="90" zoomScaleNormal="90" workbookViewId="0"/>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 width="10.28515625" style="2" customWidth="1"/>
    <col min="17" max="16384" width="9.140625" style="2"/>
  </cols>
  <sheetData>
    <row r="1" spans="2:13" x14ac:dyDescent="0.25">
      <c r="B1" s="2"/>
      <c r="C1" s="2"/>
      <c r="D1" s="2"/>
      <c r="E1" s="2"/>
      <c r="F1" s="2"/>
      <c r="G1" s="2"/>
      <c r="H1" s="2"/>
      <c r="I1" s="2"/>
    </row>
    <row r="2" spans="2:13" ht="15.75" x14ac:dyDescent="0.25">
      <c r="B2" s="24" t="s">
        <v>46</v>
      </c>
      <c r="C2" s="127"/>
      <c r="D2" s="127"/>
      <c r="E2" s="127"/>
      <c r="F2" s="127"/>
      <c r="G2" s="127"/>
      <c r="H2" s="127"/>
      <c r="I2" s="2"/>
    </row>
    <row r="3" spans="2:13" ht="16.5" thickBot="1" x14ac:dyDescent="0.3">
      <c r="B3" s="144" t="s">
        <v>48</v>
      </c>
      <c r="C3" s="32"/>
      <c r="D3" s="32"/>
      <c r="E3" s="32"/>
      <c r="F3" s="32"/>
      <c r="G3" s="32"/>
      <c r="H3" s="32"/>
    </row>
    <row r="4" spans="2:13" ht="33.75" customHeight="1" thickBot="1" x14ac:dyDescent="0.3">
      <c r="C4" s="331" t="s">
        <v>24</v>
      </c>
      <c r="D4" s="332"/>
      <c r="E4" s="331" t="s">
        <v>25</v>
      </c>
      <c r="F4" s="332"/>
      <c r="G4" s="331" t="s">
        <v>12</v>
      </c>
      <c r="H4" s="332"/>
      <c r="I4" s="2"/>
    </row>
    <row r="5" spans="2:13" ht="30.75" thickBot="1" x14ac:dyDescent="0.3">
      <c r="B5" s="137" t="s">
        <v>83</v>
      </c>
      <c r="C5" s="133" t="s">
        <v>81</v>
      </c>
      <c r="D5" s="134" t="s">
        <v>82</v>
      </c>
      <c r="E5" s="133" t="s">
        <v>81</v>
      </c>
      <c r="F5" s="134" t="s">
        <v>82</v>
      </c>
      <c r="G5" s="133" t="s">
        <v>81</v>
      </c>
      <c r="H5" s="134" t="s">
        <v>82</v>
      </c>
      <c r="I5" s="2"/>
    </row>
    <row r="6" spans="2:13" x14ac:dyDescent="0.25">
      <c r="B6" s="138">
        <v>2006</v>
      </c>
      <c r="C6" s="131">
        <v>236068123</v>
      </c>
      <c r="D6" s="132">
        <v>0.30227427193415324</v>
      </c>
      <c r="E6" s="131">
        <v>8803040402</v>
      </c>
      <c r="F6" s="132">
        <v>0.48449569775839807</v>
      </c>
      <c r="G6" s="131">
        <v>9039108525</v>
      </c>
      <c r="H6" s="132">
        <v>0.47973674726612997</v>
      </c>
      <c r="I6" s="157"/>
      <c r="J6" s="158"/>
      <c r="K6" s="158"/>
    </row>
    <row r="7" spans="2:13" x14ac:dyDescent="0.25">
      <c r="B7" s="138">
        <v>2007</v>
      </c>
      <c r="C7" s="131">
        <v>1298764521</v>
      </c>
      <c r="D7" s="132">
        <v>0.22068757843792428</v>
      </c>
      <c r="E7" s="131">
        <v>7442770518</v>
      </c>
      <c r="F7" s="132">
        <v>0.5013784312362739</v>
      </c>
      <c r="G7" s="131">
        <v>8741535039</v>
      </c>
      <c r="H7" s="132">
        <v>0.45967507829456516</v>
      </c>
      <c r="I7" s="157"/>
      <c r="J7" s="158"/>
      <c r="K7" s="158"/>
    </row>
    <row r="8" spans="2:13" x14ac:dyDescent="0.25">
      <c r="B8" s="138">
        <v>2008</v>
      </c>
      <c r="C8" s="131">
        <v>354965552</v>
      </c>
      <c r="D8" s="132">
        <v>0.37444579549835644</v>
      </c>
      <c r="E8" s="131">
        <v>6225493473</v>
      </c>
      <c r="F8" s="132">
        <v>0.44765824020096834</v>
      </c>
      <c r="G8" s="131">
        <v>6580459025</v>
      </c>
      <c r="H8" s="132">
        <v>0.44370898745911547</v>
      </c>
      <c r="I8" s="157"/>
      <c r="J8" s="158"/>
      <c r="K8" s="158"/>
    </row>
    <row r="9" spans="2:13" x14ac:dyDescent="0.25">
      <c r="B9" s="138">
        <v>2009</v>
      </c>
      <c r="C9" s="131">
        <v>216283928</v>
      </c>
      <c r="D9" s="132">
        <v>0.28905616049994265</v>
      </c>
      <c r="E9" s="131">
        <v>5892617853</v>
      </c>
      <c r="F9" s="132">
        <v>0.50011913027749477</v>
      </c>
      <c r="G9" s="131">
        <v>6108901781</v>
      </c>
      <c r="H9" s="132">
        <v>0.49264650593430848</v>
      </c>
      <c r="I9" s="157"/>
      <c r="J9" s="158"/>
      <c r="K9" s="158"/>
    </row>
    <row r="10" spans="2:13" x14ac:dyDescent="0.25">
      <c r="B10" s="138">
        <v>2010</v>
      </c>
      <c r="C10" s="131">
        <v>212601734</v>
      </c>
      <c r="D10" s="132">
        <v>0.26715557148368846</v>
      </c>
      <c r="E10" s="131">
        <v>6454267206</v>
      </c>
      <c r="F10" s="132">
        <v>0.49343478017336601</v>
      </c>
      <c r="G10" s="131">
        <v>6666868940</v>
      </c>
      <c r="H10" s="132">
        <v>0.48621889629016313</v>
      </c>
      <c r="I10" s="157"/>
      <c r="J10" s="158"/>
      <c r="K10" s="158"/>
    </row>
    <row r="11" spans="2:13" x14ac:dyDescent="0.25">
      <c r="B11" s="138">
        <v>2011</v>
      </c>
      <c r="C11" s="131">
        <v>276187901</v>
      </c>
      <c r="D11" s="132">
        <v>0.23314946852274565</v>
      </c>
      <c r="E11" s="131">
        <v>8441794414</v>
      </c>
      <c r="F11" s="132">
        <v>0.46130599814811601</v>
      </c>
      <c r="G11" s="131">
        <v>8717982315</v>
      </c>
      <c r="H11" s="132">
        <v>0.45407794115742278</v>
      </c>
      <c r="I11" s="157"/>
      <c r="J11" s="158"/>
      <c r="K11" s="158"/>
    </row>
    <row r="12" spans="2:13" x14ac:dyDescent="0.25">
      <c r="B12" s="138">
        <v>2012</v>
      </c>
      <c r="C12" s="131">
        <v>1265786059</v>
      </c>
      <c r="D12" s="132">
        <v>0.29830151403232452</v>
      </c>
      <c r="E12" s="131">
        <v>6206683948</v>
      </c>
      <c r="F12" s="132">
        <v>0.52967813481762527</v>
      </c>
      <c r="G12" s="131">
        <v>7472470007</v>
      </c>
      <c r="H12" s="132">
        <v>0.49048449460304988</v>
      </c>
      <c r="I12" s="157"/>
      <c r="J12" s="158"/>
      <c r="K12" s="158"/>
    </row>
    <row r="13" spans="2:13" x14ac:dyDescent="0.25">
      <c r="B13" s="138">
        <v>2013</v>
      </c>
      <c r="C13" s="131">
        <v>454084164</v>
      </c>
      <c r="D13" s="132">
        <v>0.23823038659070131</v>
      </c>
      <c r="E13" s="131">
        <v>7228959124</v>
      </c>
      <c r="F13" s="132">
        <v>0.46899052250971834</v>
      </c>
      <c r="G13" s="131">
        <v>7683043288</v>
      </c>
      <c r="H13" s="132">
        <v>0.45535210873597648</v>
      </c>
      <c r="I13" s="157"/>
      <c r="J13" s="158"/>
      <c r="K13" s="158"/>
    </row>
    <row r="14" spans="2:13" x14ac:dyDescent="0.25">
      <c r="B14" s="138">
        <v>2014</v>
      </c>
      <c r="C14" s="131">
        <v>4149678117</v>
      </c>
      <c r="D14" s="132">
        <v>0.22431414198193633</v>
      </c>
      <c r="E14" s="131">
        <v>9462846090</v>
      </c>
      <c r="F14" s="132">
        <v>0.39038161830029861</v>
      </c>
      <c r="G14" s="131">
        <v>13612524207</v>
      </c>
      <c r="H14" s="132">
        <v>0.3397571667331637</v>
      </c>
      <c r="I14" s="157"/>
      <c r="J14" s="158"/>
      <c r="K14" s="158"/>
      <c r="M14" s="258"/>
    </row>
    <row r="15" spans="2:13" x14ac:dyDescent="0.25">
      <c r="B15" s="138">
        <v>2015</v>
      </c>
      <c r="C15" s="131">
        <v>5100781018</v>
      </c>
      <c r="D15" s="132">
        <v>0.20274932290179268</v>
      </c>
      <c r="E15" s="131">
        <v>8157372643</v>
      </c>
      <c r="F15" s="132">
        <v>0.4493145870875398</v>
      </c>
      <c r="G15" s="131">
        <v>13258153661</v>
      </c>
      <c r="H15" s="132">
        <v>0.35445406190322415</v>
      </c>
      <c r="I15" s="157"/>
      <c r="J15" s="158"/>
      <c r="K15" s="158"/>
      <c r="M15" s="258"/>
    </row>
    <row r="16" spans="2:13" x14ac:dyDescent="0.25">
      <c r="B16" s="138">
        <v>2016</v>
      </c>
      <c r="C16" s="131">
        <v>7557258123</v>
      </c>
      <c r="D16" s="132">
        <v>0.23478547675193198</v>
      </c>
      <c r="E16" s="131">
        <v>9154968848</v>
      </c>
      <c r="F16" s="132">
        <v>0.43523465800981925</v>
      </c>
      <c r="G16" s="131">
        <v>16712226971</v>
      </c>
      <c r="H16" s="132">
        <v>0.34459166914074091</v>
      </c>
      <c r="I16" s="157"/>
      <c r="J16" s="158"/>
      <c r="K16" s="158"/>
      <c r="M16" s="258"/>
    </row>
    <row r="17" spans="2:13" x14ac:dyDescent="0.25">
      <c r="B17" s="138">
        <v>2017</v>
      </c>
      <c r="C17" s="131">
        <v>33010733708</v>
      </c>
      <c r="D17" s="132">
        <v>0.26096954166716974</v>
      </c>
      <c r="E17" s="131">
        <v>10348998626</v>
      </c>
      <c r="F17" s="132">
        <v>0.44271322435544724</v>
      </c>
      <c r="G17" s="131">
        <v>43359732334</v>
      </c>
      <c r="H17" s="132">
        <v>0.30434769511002102</v>
      </c>
      <c r="I17" s="157"/>
      <c r="J17" s="158"/>
      <c r="K17" s="158"/>
      <c r="M17" s="258"/>
    </row>
    <row r="18" spans="2:13" ht="15.75" thickBot="1" x14ac:dyDescent="0.3">
      <c r="B18" s="138">
        <v>2018</v>
      </c>
      <c r="C18" s="131">
        <v>67222799218</v>
      </c>
      <c r="D18" s="132">
        <v>0.3044237786560301</v>
      </c>
      <c r="E18" s="131">
        <v>10794203636</v>
      </c>
      <c r="F18" s="132">
        <v>0.45851203507695543</v>
      </c>
      <c r="G18" s="131">
        <v>78017002854</v>
      </c>
      <c r="H18" s="132">
        <v>0.32574297776492522</v>
      </c>
      <c r="I18" s="157"/>
      <c r="J18" s="158"/>
      <c r="K18" s="158"/>
      <c r="M18" s="258"/>
    </row>
    <row r="19" spans="2:13" ht="15.75" thickBot="1" x14ac:dyDescent="0.3">
      <c r="B19" s="139" t="s">
        <v>12</v>
      </c>
      <c r="C19" s="135">
        <v>121355992166</v>
      </c>
      <c r="D19" s="136">
        <v>0.27999215568822461</v>
      </c>
      <c r="E19" s="135">
        <v>104614016781</v>
      </c>
      <c r="F19" s="136">
        <v>0.4622924568831876</v>
      </c>
      <c r="G19" s="135">
        <v>225970008947</v>
      </c>
      <c r="H19" s="136">
        <v>0.36438904913997605</v>
      </c>
      <c r="I19" s="157"/>
      <c r="J19" s="158"/>
      <c r="K19" s="158"/>
    </row>
    <row r="20" spans="2:13" ht="15.75" x14ac:dyDescent="0.25">
      <c r="B20" s="130"/>
      <c r="C20" s="200"/>
      <c r="D20" s="130"/>
      <c r="E20" s="130"/>
      <c r="F20" s="130"/>
      <c r="G20" s="199"/>
      <c r="H20" s="130"/>
      <c r="I20" s="130"/>
      <c r="J20" s="130"/>
      <c r="K20" s="130"/>
    </row>
    <row r="21" spans="2:13" ht="15.75" x14ac:dyDescent="0.25">
      <c r="B21" s="130"/>
      <c r="C21" s="200"/>
      <c r="D21" s="130"/>
      <c r="E21" s="130"/>
      <c r="F21" s="130"/>
      <c r="G21" s="199"/>
      <c r="H21" s="130"/>
      <c r="I21" s="130"/>
      <c r="J21" s="130"/>
      <c r="K21" s="130"/>
    </row>
    <row r="22" spans="2:13" ht="15.75" x14ac:dyDescent="0.25">
      <c r="B22" s="3"/>
      <c r="C22" s="200"/>
      <c r="D22" s="2"/>
      <c r="E22" s="2"/>
      <c r="F22" s="2"/>
      <c r="G22" s="2"/>
      <c r="H22" s="2"/>
      <c r="I22" s="2"/>
    </row>
    <row r="23" spans="2:13" ht="15.75" x14ac:dyDescent="0.25">
      <c r="B23" s="130"/>
      <c r="C23" s="130"/>
      <c r="D23" s="130"/>
      <c r="E23" s="5" t="s">
        <v>113</v>
      </c>
      <c r="F23" s="130"/>
      <c r="G23" s="199"/>
      <c r="H23" s="130"/>
      <c r="I23" s="2"/>
    </row>
    <row r="24" spans="2:13" ht="15.75" x14ac:dyDescent="0.25">
      <c r="B24" s="130"/>
      <c r="C24" s="130"/>
      <c r="D24" s="130"/>
      <c r="E24" s="5" t="s">
        <v>47</v>
      </c>
      <c r="F24" s="130"/>
      <c r="G24" s="130"/>
      <c r="H24" s="130"/>
      <c r="I24" s="2"/>
    </row>
    <row r="25" spans="2:13" x14ac:dyDescent="0.25">
      <c r="B25" s="2"/>
      <c r="C25" s="2"/>
      <c r="D25" s="2"/>
      <c r="E25" s="142" t="s">
        <v>48</v>
      </c>
      <c r="F25" s="2"/>
      <c r="G25" s="2"/>
      <c r="H25" s="2"/>
      <c r="I25" s="2"/>
    </row>
    <row r="26" spans="2:13" ht="21" customHeight="1" x14ac:dyDescent="0.25">
      <c r="B26" s="2"/>
      <c r="C26" s="2"/>
      <c r="D26" s="2"/>
      <c r="E26" s="2"/>
      <c r="F26" s="2"/>
      <c r="G26" s="2"/>
      <c r="H26" s="2"/>
      <c r="I26" s="2"/>
    </row>
    <row r="27" spans="2:13" ht="21" customHeight="1" x14ac:dyDescent="0.25">
      <c r="B27" s="2"/>
      <c r="C27" s="2"/>
      <c r="D27" s="2"/>
      <c r="E27" s="2"/>
      <c r="F27" s="2"/>
      <c r="G27" s="2"/>
      <c r="H27" s="2"/>
      <c r="I27" s="2"/>
    </row>
    <row r="28" spans="2:13" ht="21" customHeight="1" x14ac:dyDescent="0.25">
      <c r="B28" s="2"/>
      <c r="C28" s="2"/>
      <c r="D28" s="2"/>
      <c r="E28" s="2"/>
      <c r="F28" s="2"/>
      <c r="G28" s="2"/>
      <c r="H28" s="2"/>
      <c r="I28" s="2"/>
    </row>
    <row r="29" spans="2:13" ht="21" customHeight="1" x14ac:dyDescent="0.25">
      <c r="B29" s="2"/>
      <c r="C29" s="2"/>
      <c r="D29" s="2"/>
      <c r="E29" s="2"/>
      <c r="F29" s="2"/>
      <c r="G29" s="2"/>
      <c r="H29" s="2"/>
      <c r="I29" s="2"/>
    </row>
    <row r="30" spans="2:13" ht="21" customHeight="1" x14ac:dyDescent="0.25">
      <c r="B30" s="2"/>
      <c r="C30" s="2"/>
      <c r="D30" s="2"/>
      <c r="E30" s="2"/>
      <c r="F30" s="2"/>
      <c r="G30" s="2"/>
      <c r="H30" s="2"/>
      <c r="I30" s="2"/>
    </row>
    <row r="31" spans="2:13" ht="21" customHeight="1" x14ac:dyDescent="0.25">
      <c r="B31" s="2"/>
      <c r="C31" s="2"/>
      <c r="D31" s="2"/>
      <c r="E31" s="2"/>
      <c r="F31" s="2"/>
      <c r="G31" s="2"/>
      <c r="H31" s="2"/>
      <c r="I31" s="2"/>
    </row>
    <row r="32" spans="2:13"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7"/>
  <sheetViews>
    <sheetView zoomScale="90" zoomScaleNormal="90" workbookViewId="0"/>
  </sheetViews>
  <sheetFormatPr defaultRowHeight="15" x14ac:dyDescent="0.25"/>
  <cols>
    <col min="2" max="11" width="16.28515625" customWidth="1"/>
    <col min="12" max="12" width="10" customWidth="1"/>
    <col min="13" max="13" width="10.28515625" customWidth="1"/>
  </cols>
  <sheetData>
    <row r="2" spans="2:15" ht="21.75" customHeight="1" x14ac:dyDescent="0.25">
      <c r="B2" s="24" t="s">
        <v>92</v>
      </c>
      <c r="C2" s="23"/>
      <c r="D2" s="128"/>
      <c r="E2" s="23"/>
      <c r="F2" s="23"/>
      <c r="G2" s="24"/>
      <c r="H2" s="23"/>
      <c r="I2" s="23"/>
      <c r="J2" s="23"/>
      <c r="K2" s="23"/>
    </row>
    <row r="3" spans="2:15" ht="16.5" customHeight="1" thickBot="1" x14ac:dyDescent="0.3">
      <c r="G3" s="212" t="s">
        <v>0</v>
      </c>
    </row>
    <row r="4" spans="2:15" x14ac:dyDescent="0.25">
      <c r="B4" s="333" t="s">
        <v>7</v>
      </c>
      <c r="C4" s="341" t="s">
        <v>1</v>
      </c>
      <c r="D4" s="342"/>
      <c r="E4" s="343"/>
      <c r="F4" s="341" t="s">
        <v>2</v>
      </c>
      <c r="G4" s="342"/>
      <c r="H4" s="343"/>
      <c r="I4" s="342" t="s">
        <v>2</v>
      </c>
      <c r="J4" s="342"/>
      <c r="K4" s="343"/>
    </row>
    <row r="5" spans="2:15" ht="29.25" customHeight="1" thickBot="1" x14ac:dyDescent="0.3">
      <c r="B5" s="334"/>
      <c r="C5" s="344"/>
      <c r="D5" s="345"/>
      <c r="E5" s="346"/>
      <c r="F5" s="344" t="s">
        <v>3</v>
      </c>
      <c r="G5" s="345"/>
      <c r="H5" s="346"/>
      <c r="I5" s="345" t="s">
        <v>4</v>
      </c>
      <c r="J5" s="345"/>
      <c r="K5" s="346"/>
    </row>
    <row r="6" spans="2:15" ht="29.25" customHeight="1" thickBot="1" x14ac:dyDescent="0.3">
      <c r="B6" s="334"/>
      <c r="C6" s="302" t="s">
        <v>5</v>
      </c>
      <c r="D6" s="337" t="s">
        <v>6</v>
      </c>
      <c r="E6" s="338"/>
      <c r="F6" s="302" t="s">
        <v>5</v>
      </c>
      <c r="G6" s="337" t="s">
        <v>6</v>
      </c>
      <c r="H6" s="338"/>
      <c r="I6" s="301" t="s">
        <v>5</v>
      </c>
      <c r="J6" s="337" t="s">
        <v>6</v>
      </c>
      <c r="K6" s="338"/>
    </row>
    <row r="7" spans="2:15" x14ac:dyDescent="0.25">
      <c r="B7" s="334"/>
      <c r="C7" s="151" t="s">
        <v>8</v>
      </c>
      <c r="D7" s="300" t="s">
        <v>9</v>
      </c>
      <c r="E7" s="339" t="s">
        <v>10</v>
      </c>
      <c r="F7" s="151" t="s">
        <v>8</v>
      </c>
      <c r="G7" s="300" t="s">
        <v>9</v>
      </c>
      <c r="H7" s="339" t="s">
        <v>10</v>
      </c>
      <c r="I7" s="300" t="s">
        <v>8</v>
      </c>
      <c r="J7" s="300" t="s">
        <v>9</v>
      </c>
      <c r="K7" s="339" t="s">
        <v>10</v>
      </c>
    </row>
    <row r="8" spans="2:15" ht="15" customHeight="1" thickBot="1" x14ac:dyDescent="0.3">
      <c r="B8" s="335"/>
      <c r="C8" s="234"/>
      <c r="D8" s="299" t="s">
        <v>11</v>
      </c>
      <c r="E8" s="340"/>
      <c r="F8" s="234"/>
      <c r="G8" s="299" t="s">
        <v>11</v>
      </c>
      <c r="H8" s="340"/>
      <c r="I8" s="19"/>
      <c r="J8" s="299" t="s">
        <v>11</v>
      </c>
      <c r="K8" s="340"/>
    </row>
    <row r="9" spans="2:15" x14ac:dyDescent="0.25">
      <c r="B9" s="22">
        <v>2006</v>
      </c>
      <c r="C9" s="20">
        <v>48</v>
      </c>
      <c r="D9" s="9">
        <v>9039</v>
      </c>
      <c r="E9" s="13">
        <v>198588</v>
      </c>
      <c r="F9" s="156">
        <f>+Fig.1!F6*100</f>
        <v>48.449569775839805</v>
      </c>
      <c r="G9" s="9">
        <f>+Fig.1!E6/1000000</f>
        <v>8803.0404020000005</v>
      </c>
      <c r="H9" s="13">
        <v>183345</v>
      </c>
      <c r="I9" s="156">
        <f>+Fig.1!D6*100</f>
        <v>30.227427193415323</v>
      </c>
      <c r="J9" s="9">
        <f>+Fig.1!C6/1000000</f>
        <v>236.06812300000001</v>
      </c>
      <c r="K9" s="13">
        <v>15243</v>
      </c>
      <c r="M9" s="201"/>
      <c r="O9" s="172"/>
    </row>
    <row r="10" spans="2:15" x14ac:dyDescent="0.25">
      <c r="B10" s="22">
        <v>2007</v>
      </c>
      <c r="C10" s="20">
        <v>46</v>
      </c>
      <c r="D10" s="9">
        <v>8742</v>
      </c>
      <c r="E10" s="13">
        <v>161209</v>
      </c>
      <c r="F10" s="156">
        <f>+Fig.1!F7*100</f>
        <v>50.137843123627391</v>
      </c>
      <c r="G10" s="9">
        <f>+Fig.1!E7/1000000</f>
        <v>7442.7705180000003</v>
      </c>
      <c r="H10" s="13">
        <v>135983</v>
      </c>
      <c r="I10" s="156">
        <f>+Fig.1!D7*100</f>
        <v>22.068757843792426</v>
      </c>
      <c r="J10" s="9">
        <f>+Fig.1!C7/1000000</f>
        <v>1298.7645210000001</v>
      </c>
      <c r="K10" s="13">
        <v>25226</v>
      </c>
      <c r="M10" s="201"/>
      <c r="O10" s="172"/>
    </row>
    <row r="11" spans="2:15" x14ac:dyDescent="0.25">
      <c r="B11" s="22">
        <v>2008</v>
      </c>
      <c r="C11" s="20">
        <v>44.4</v>
      </c>
      <c r="D11" s="9">
        <v>6580</v>
      </c>
      <c r="E11" s="13">
        <v>123615</v>
      </c>
      <c r="F11" s="156">
        <f>+Fig.1!F8*100</f>
        <v>44.765824020096836</v>
      </c>
      <c r="G11" s="9">
        <f>+Fig.1!E8/1000000</f>
        <v>6225.4934730000004</v>
      </c>
      <c r="H11" s="13">
        <v>110509</v>
      </c>
      <c r="I11" s="156">
        <f>+Fig.1!D8*100</f>
        <v>37.444579549835645</v>
      </c>
      <c r="J11" s="9">
        <f>+Fig.1!C8/1000000</f>
        <v>354.965552</v>
      </c>
      <c r="K11" s="13">
        <v>13106</v>
      </c>
      <c r="M11" s="201"/>
      <c r="O11" s="172"/>
    </row>
    <row r="12" spans="2:15" x14ac:dyDescent="0.25">
      <c r="B12" s="22">
        <v>2009</v>
      </c>
      <c r="C12" s="20">
        <v>49.3</v>
      </c>
      <c r="D12" s="9">
        <v>6109</v>
      </c>
      <c r="E12" s="13">
        <v>133976</v>
      </c>
      <c r="F12" s="156">
        <f>+Fig.1!F9*100</f>
        <v>50.011913027749479</v>
      </c>
      <c r="G12" s="9">
        <f>+Fig.1!E9/1000000</f>
        <v>5892.6178529999997</v>
      </c>
      <c r="H12" s="13">
        <v>117707</v>
      </c>
      <c r="I12" s="156">
        <f>+Fig.1!D9*100</f>
        <v>28.905616049994265</v>
      </c>
      <c r="J12" s="9">
        <f>+Fig.1!C9/1000000</f>
        <v>216.283928</v>
      </c>
      <c r="K12" s="13">
        <v>16269</v>
      </c>
      <c r="M12" s="201"/>
      <c r="O12" s="172"/>
    </row>
    <row r="13" spans="2:15" x14ac:dyDescent="0.25">
      <c r="B13" s="22">
        <v>2010</v>
      </c>
      <c r="C13" s="20">
        <v>48.6</v>
      </c>
      <c r="D13" s="9">
        <v>6667</v>
      </c>
      <c r="E13" s="13">
        <v>128168</v>
      </c>
      <c r="F13" s="156">
        <f>+Fig.1!F10*100</f>
        <v>49.343478017336601</v>
      </c>
      <c r="G13" s="9">
        <f>+Fig.1!E10/1000000</f>
        <v>6454.2672060000004</v>
      </c>
      <c r="H13" s="13">
        <v>108591</v>
      </c>
      <c r="I13" s="156">
        <f>+Fig.1!D10*100</f>
        <v>26.715557148368845</v>
      </c>
      <c r="J13" s="9">
        <f>+Fig.1!C10/1000000</f>
        <v>212.60173399999999</v>
      </c>
      <c r="K13" s="13">
        <v>19577</v>
      </c>
      <c r="M13" s="201"/>
      <c r="O13" s="172"/>
    </row>
    <row r="14" spans="2:15" x14ac:dyDescent="0.25">
      <c r="B14" s="22">
        <v>2011</v>
      </c>
      <c r="C14" s="20">
        <v>45.4</v>
      </c>
      <c r="D14" s="9">
        <v>8718</v>
      </c>
      <c r="E14" s="13">
        <v>145538</v>
      </c>
      <c r="F14" s="156">
        <f>+Fig.1!F11*100</f>
        <v>46.130599814811603</v>
      </c>
      <c r="G14" s="9">
        <f>+Fig.1!E11/1000000</f>
        <v>8441.794414</v>
      </c>
      <c r="H14" s="13">
        <v>127922</v>
      </c>
      <c r="I14" s="156">
        <f>+Fig.1!D11*100</f>
        <v>23.314946852274566</v>
      </c>
      <c r="J14" s="9">
        <f>+Fig.1!C11/1000000</f>
        <v>276.18790100000001</v>
      </c>
      <c r="K14" s="13">
        <v>17616</v>
      </c>
      <c r="M14" s="201"/>
      <c r="O14" s="172"/>
    </row>
    <row r="15" spans="2:15" x14ac:dyDescent="0.25">
      <c r="B15" s="22">
        <v>2012</v>
      </c>
      <c r="C15" s="20">
        <v>49</v>
      </c>
      <c r="D15" s="9">
        <v>7472</v>
      </c>
      <c r="E15" s="13">
        <v>128653</v>
      </c>
      <c r="F15" s="156">
        <f>+Fig.1!F12*100</f>
        <v>52.967813481762526</v>
      </c>
      <c r="G15" s="9">
        <f>+Fig.1!E12/1000000</f>
        <v>6206.6839479999999</v>
      </c>
      <c r="H15" s="13">
        <v>102510</v>
      </c>
      <c r="I15" s="156">
        <f>+Fig.1!D12*100</f>
        <v>29.830151403232453</v>
      </c>
      <c r="J15" s="9">
        <f>+Fig.1!C12/1000000</f>
        <v>1265.786059</v>
      </c>
      <c r="K15" s="13">
        <v>26143</v>
      </c>
      <c r="M15" s="201"/>
      <c r="O15" s="172"/>
    </row>
    <row r="16" spans="2:15" x14ac:dyDescent="0.25">
      <c r="B16" s="22">
        <v>2013</v>
      </c>
      <c r="C16" s="20">
        <v>45.5</v>
      </c>
      <c r="D16" s="9">
        <v>7683</v>
      </c>
      <c r="E16" s="13">
        <v>112331</v>
      </c>
      <c r="F16" s="156">
        <f>+Fig.1!F13*100</f>
        <v>46.899052250971835</v>
      </c>
      <c r="G16" s="9">
        <f>+Fig.1!E13/1000000</f>
        <v>7228.959124</v>
      </c>
      <c r="H16" s="13">
        <v>96714</v>
      </c>
      <c r="I16" s="156">
        <f>+Fig.1!D13*100</f>
        <v>23.823038659070132</v>
      </c>
      <c r="J16" s="9">
        <f>+Fig.1!C13/1000000</f>
        <v>454.08416399999999</v>
      </c>
      <c r="K16" s="13">
        <v>15617</v>
      </c>
      <c r="M16" s="201"/>
      <c r="O16" s="172"/>
    </row>
    <row r="17" spans="2:15" x14ac:dyDescent="0.25">
      <c r="B17" s="22">
        <v>2014</v>
      </c>
      <c r="C17" s="20">
        <v>34</v>
      </c>
      <c r="D17" s="9">
        <v>13613</v>
      </c>
      <c r="E17" s="13">
        <v>287685</v>
      </c>
      <c r="F17" s="156">
        <f>+Fig.1!F14*100</f>
        <v>39.038161830029864</v>
      </c>
      <c r="G17" s="9">
        <f>+Fig.1!E14/1000000</f>
        <v>9462.8460899999991</v>
      </c>
      <c r="H17" s="13">
        <v>241056</v>
      </c>
      <c r="I17" s="156">
        <f>+Fig.1!D14*100</f>
        <v>22.431414198193632</v>
      </c>
      <c r="J17" s="9">
        <f>+Fig.1!C14/1000000</f>
        <v>4149.6781170000004</v>
      </c>
      <c r="K17" s="13">
        <v>46629</v>
      </c>
      <c r="M17" s="201"/>
      <c r="O17" s="172"/>
    </row>
    <row r="18" spans="2:15" x14ac:dyDescent="0.25">
      <c r="B18" s="22">
        <v>2015</v>
      </c>
      <c r="C18" s="20">
        <v>35.4</v>
      </c>
      <c r="D18" s="9">
        <v>13258</v>
      </c>
      <c r="E18" s="13">
        <v>257965</v>
      </c>
      <c r="F18" s="156">
        <f>+Fig.1!F15*100</f>
        <v>44.931458708753979</v>
      </c>
      <c r="G18" s="9">
        <f>+Fig.1!E15/1000000</f>
        <v>8157.3726429999997</v>
      </c>
      <c r="H18" s="13">
        <v>180898</v>
      </c>
      <c r="I18" s="156">
        <f>+Fig.1!D15*100</f>
        <v>20.274932290179269</v>
      </c>
      <c r="J18" s="9">
        <f>+Fig.1!C15/1000000</f>
        <v>5100.7810179999997</v>
      </c>
      <c r="K18" s="13">
        <v>77067</v>
      </c>
      <c r="M18" s="201"/>
      <c r="O18" s="172"/>
    </row>
    <row r="19" spans="2:15" x14ac:dyDescent="0.25">
      <c r="B19" s="149">
        <v>2016</v>
      </c>
      <c r="C19" s="20">
        <v>34.5</v>
      </c>
      <c r="D19" s="9">
        <v>16712</v>
      </c>
      <c r="E19" s="13">
        <v>278584</v>
      </c>
      <c r="F19" s="156">
        <f>+Fig.1!F16*100</f>
        <v>43.523465800981924</v>
      </c>
      <c r="G19" s="9">
        <f>+Fig.1!E16/1000000</f>
        <v>9154.9688480000004</v>
      </c>
      <c r="H19" s="13">
        <v>99925</v>
      </c>
      <c r="I19" s="156">
        <f>+Fig.1!D16*100</f>
        <v>23.478547675193198</v>
      </c>
      <c r="J19" s="9">
        <f>+Fig.1!C16/1000000</f>
        <v>7557.2581229999996</v>
      </c>
      <c r="K19" s="13">
        <v>178659</v>
      </c>
      <c r="M19" s="201"/>
      <c r="O19" s="172"/>
    </row>
    <row r="20" spans="2:15" x14ac:dyDescent="0.25">
      <c r="B20" s="218">
        <v>2017</v>
      </c>
      <c r="C20" s="20">
        <v>30.434769511002102</v>
      </c>
      <c r="D20" s="9">
        <v>43359.732334</v>
      </c>
      <c r="E20" s="13">
        <v>370741</v>
      </c>
      <c r="F20" s="156">
        <v>44.271322435544725</v>
      </c>
      <c r="G20" s="9">
        <v>10348.998626000001</v>
      </c>
      <c r="H20" s="13">
        <v>110205</v>
      </c>
      <c r="I20" s="156">
        <v>26.096954166716973</v>
      </c>
      <c r="J20" s="9">
        <v>33010.733708</v>
      </c>
      <c r="K20" s="13">
        <v>260536</v>
      </c>
      <c r="M20" s="201"/>
      <c r="O20" s="172"/>
    </row>
    <row r="21" spans="2:15" ht="15.75" thickBot="1" x14ac:dyDescent="0.3">
      <c r="B21" s="271">
        <v>2018</v>
      </c>
      <c r="C21" s="20">
        <v>32.574297776492521</v>
      </c>
      <c r="D21" s="9">
        <v>78017.002854000006</v>
      </c>
      <c r="E21" s="13">
        <v>441621</v>
      </c>
      <c r="F21" s="156">
        <f>+Fig.1!F18*100</f>
        <v>45.851203507695544</v>
      </c>
      <c r="G21" s="9">
        <f>+Fig.1!E18/1000000</f>
        <v>10794.203636</v>
      </c>
      <c r="H21" s="13">
        <v>92919</v>
      </c>
      <c r="I21" s="156">
        <f>+Fig.1!D18*100</f>
        <v>30.44237786560301</v>
      </c>
      <c r="J21" s="9">
        <f>+Fig.1!C18/1000000</f>
        <v>67222.799218</v>
      </c>
      <c r="K21" s="13">
        <v>348702</v>
      </c>
      <c r="M21" s="201"/>
      <c r="O21" s="172"/>
    </row>
    <row r="22" spans="2:15" ht="15.75" thickBot="1" x14ac:dyDescent="0.3">
      <c r="B22" s="16" t="s">
        <v>12</v>
      </c>
      <c r="C22" s="17"/>
      <c r="D22" s="18">
        <v>225969.73518800002</v>
      </c>
      <c r="E22" s="125">
        <v>2768674</v>
      </c>
      <c r="F22" s="153"/>
      <c r="G22" s="18">
        <v>104614.016781</v>
      </c>
      <c r="H22" s="125">
        <v>1708284</v>
      </c>
      <c r="I22" s="17"/>
      <c r="J22" s="18">
        <v>121355.992166</v>
      </c>
      <c r="K22" s="125">
        <v>1060390</v>
      </c>
    </row>
    <row r="23" spans="2:15" ht="15.75" thickBot="1" x14ac:dyDescent="0.3">
      <c r="B23" s="14" t="s">
        <v>13</v>
      </c>
      <c r="C23" s="154">
        <v>36.438904913997604</v>
      </c>
      <c r="D23" s="15">
        <v>17382.287322153847</v>
      </c>
      <c r="E23" s="126">
        <v>212974.92307692306</v>
      </c>
      <c r="F23" s="155">
        <v>46.229245688318763</v>
      </c>
      <c r="G23" s="15">
        <v>8047.2320600769226</v>
      </c>
      <c r="H23" s="126">
        <v>131406.46153846153</v>
      </c>
      <c r="I23" s="155">
        <v>27.999215568822461</v>
      </c>
      <c r="J23" s="15">
        <v>9335.0763204615378</v>
      </c>
      <c r="K23" s="126">
        <v>81568.461538461532</v>
      </c>
    </row>
    <row r="24" spans="2:15" x14ac:dyDescent="0.25">
      <c r="B24" s="336" t="s">
        <v>50</v>
      </c>
      <c r="C24" s="336"/>
      <c r="D24" s="336"/>
      <c r="E24" s="336"/>
      <c r="F24" s="336"/>
      <c r="G24" s="336"/>
      <c r="H24" s="336"/>
      <c r="I24" s="336"/>
      <c r="J24" s="336"/>
      <c r="K24" s="336"/>
    </row>
    <row r="25" spans="2:15" ht="15.75" x14ac:dyDescent="0.25">
      <c r="B25" s="7"/>
      <c r="D25" s="171"/>
    </row>
    <row r="26" spans="2:15" x14ac:dyDescent="0.25">
      <c r="G26" s="171"/>
      <c r="I26" s="118"/>
    </row>
    <row r="27" spans="2:15" x14ac:dyDescent="0.25">
      <c r="I27" s="118"/>
    </row>
    <row r="28" spans="2:15" x14ac:dyDescent="0.25">
      <c r="I28" s="118"/>
    </row>
    <row r="29" spans="2:15" x14ac:dyDescent="0.25">
      <c r="I29" s="118"/>
    </row>
    <row r="30" spans="2:15" x14ac:dyDescent="0.25">
      <c r="I30" s="118"/>
    </row>
    <row r="31" spans="2:15" ht="16.5" customHeight="1" x14ac:dyDescent="0.25">
      <c r="I31" s="118"/>
    </row>
    <row r="32" spans="2:15" ht="15.75" customHeight="1" x14ac:dyDescent="0.25">
      <c r="I32" s="118"/>
    </row>
    <row r="33" spans="9:9" x14ac:dyDescent="0.25">
      <c r="I33" s="118"/>
    </row>
    <row r="34" spans="9:9" x14ac:dyDescent="0.25">
      <c r="I34" s="118"/>
    </row>
    <row r="35" spans="9:9" x14ac:dyDescent="0.25">
      <c r="I35" s="118"/>
    </row>
    <row r="36" spans="9:9" x14ac:dyDescent="0.25">
      <c r="I36" s="118"/>
    </row>
    <row r="37" spans="9:9" x14ac:dyDescent="0.25">
      <c r="I37" s="118"/>
    </row>
  </sheetData>
  <mergeCells count="13">
    <mergeCell ref="B4:B8"/>
    <mergeCell ref="B24:K24"/>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1"/>
  <sheetViews>
    <sheetView zoomScaleNormal="100" workbookViewId="0"/>
  </sheetViews>
  <sheetFormatPr defaultRowHeight="15" x14ac:dyDescent="0.25"/>
  <cols>
    <col min="2" max="7" width="16.42578125" customWidth="1"/>
    <col min="9" max="9" width="12.7109375" bestFit="1" customWidth="1"/>
  </cols>
  <sheetData>
    <row r="2" spans="2:14" ht="31.5" customHeight="1" x14ac:dyDescent="0.25">
      <c r="B2" s="351" t="s">
        <v>121</v>
      </c>
      <c r="C2" s="351"/>
      <c r="D2" s="351"/>
      <c r="E2" s="351"/>
      <c r="F2" s="351"/>
      <c r="G2" s="351"/>
    </row>
    <row r="3" spans="2:14" ht="23.25" customHeight="1" thickBot="1" x14ac:dyDescent="0.3">
      <c r="B3" s="144" t="s">
        <v>122</v>
      </c>
      <c r="C3" s="144"/>
      <c r="D3" s="35"/>
      <c r="E3" s="35"/>
      <c r="F3" s="35"/>
      <c r="G3" s="35"/>
    </row>
    <row r="4" spans="2:14" ht="23.25" customHeight="1" thickBot="1" x14ac:dyDescent="0.3">
      <c r="B4" s="294"/>
      <c r="C4" s="272"/>
      <c r="D4" s="342" t="s">
        <v>22</v>
      </c>
      <c r="E4" s="343"/>
      <c r="F4" s="342" t="s">
        <v>23</v>
      </c>
      <c r="G4" s="343"/>
      <c r="I4" s="148"/>
      <c r="J4" s="148"/>
      <c r="K4" s="148"/>
      <c r="L4" s="148"/>
      <c r="M4" s="148"/>
      <c r="N4" s="148"/>
    </row>
    <row r="5" spans="2:14" ht="23.25" customHeight="1" x14ac:dyDescent="0.25">
      <c r="B5" s="333" t="s">
        <v>7</v>
      </c>
      <c r="C5" s="333" t="s">
        <v>131</v>
      </c>
      <c r="D5" s="268" t="s">
        <v>9</v>
      </c>
      <c r="E5" s="266" t="s">
        <v>5</v>
      </c>
      <c r="F5" s="268" t="s">
        <v>9</v>
      </c>
      <c r="G5" s="266" t="s">
        <v>5</v>
      </c>
      <c r="I5" s="148"/>
      <c r="J5" s="148"/>
      <c r="K5" s="148"/>
      <c r="L5" s="148"/>
      <c r="M5" s="148"/>
      <c r="N5" s="148"/>
    </row>
    <row r="6" spans="2:14" ht="16.5" customHeight="1" thickBot="1" x14ac:dyDescent="0.3">
      <c r="B6" s="335"/>
      <c r="C6" s="335"/>
      <c r="D6" s="269" t="s">
        <v>11</v>
      </c>
      <c r="E6" s="267" t="s">
        <v>120</v>
      </c>
      <c r="F6" s="265" t="s">
        <v>11</v>
      </c>
      <c r="G6" s="267" t="s">
        <v>120</v>
      </c>
      <c r="I6" s="148"/>
      <c r="J6" s="148"/>
      <c r="K6" s="148"/>
      <c r="L6" s="148"/>
      <c r="M6" s="148"/>
      <c r="N6" s="148"/>
    </row>
    <row r="7" spans="2:14" ht="17.25" customHeight="1" x14ac:dyDescent="0.25">
      <c r="B7" s="347">
        <v>2016</v>
      </c>
      <c r="C7" s="270" t="s">
        <v>117</v>
      </c>
      <c r="D7" s="286">
        <v>1375</v>
      </c>
      <c r="E7" s="292">
        <v>68.900000000000006</v>
      </c>
      <c r="F7" s="286">
        <v>1144</v>
      </c>
      <c r="G7" s="292">
        <v>45.4</v>
      </c>
      <c r="H7" s="171"/>
      <c r="I7" s="306"/>
      <c r="J7" s="148"/>
      <c r="K7" s="148"/>
      <c r="L7" s="148"/>
      <c r="M7" s="148"/>
      <c r="N7" s="148"/>
    </row>
    <row r="8" spans="2:14" ht="17.25" customHeight="1" x14ac:dyDescent="0.25">
      <c r="B8" s="348"/>
      <c r="C8" s="271" t="s">
        <v>118</v>
      </c>
      <c r="D8" s="10">
        <v>1271</v>
      </c>
      <c r="E8" s="290">
        <v>54.5</v>
      </c>
      <c r="F8" s="10">
        <v>1044</v>
      </c>
      <c r="G8" s="290">
        <v>34.6</v>
      </c>
      <c r="H8" s="171"/>
      <c r="I8" s="148"/>
      <c r="J8" s="148"/>
      <c r="K8" s="148"/>
      <c r="L8" s="148"/>
      <c r="M8" s="148"/>
      <c r="N8" s="148"/>
    </row>
    <row r="9" spans="2:14" ht="17.25" customHeight="1" x14ac:dyDescent="0.25">
      <c r="B9" s="348"/>
      <c r="C9" s="271" t="s">
        <v>119</v>
      </c>
      <c r="D9" s="10">
        <v>2193</v>
      </c>
      <c r="E9" s="290">
        <v>43.5</v>
      </c>
      <c r="F9" s="10">
        <v>2127</v>
      </c>
      <c r="G9" s="290">
        <v>24</v>
      </c>
      <c r="H9" s="171"/>
      <c r="I9" s="307"/>
      <c r="J9" s="148"/>
      <c r="K9" s="148"/>
      <c r="L9" s="148"/>
      <c r="M9" s="148"/>
      <c r="N9" s="148"/>
    </row>
    <row r="10" spans="2:14" ht="17.25" customHeight="1" thickBot="1" x14ac:dyDescent="0.3">
      <c r="B10" s="349"/>
      <c r="C10" s="102" t="s">
        <v>12</v>
      </c>
      <c r="D10" s="289">
        <v>4840</v>
      </c>
      <c r="E10" s="293">
        <v>53.6</v>
      </c>
      <c r="F10" s="289">
        <v>4315</v>
      </c>
      <c r="G10" s="293">
        <v>32.200000000000003</v>
      </c>
      <c r="H10" s="171"/>
      <c r="I10" s="148"/>
      <c r="J10" s="148"/>
      <c r="K10" s="148"/>
      <c r="L10" s="148"/>
      <c r="M10" s="148"/>
      <c r="N10" s="148"/>
    </row>
    <row r="11" spans="2:14" ht="17.25" customHeight="1" x14ac:dyDescent="0.25">
      <c r="B11" s="347">
        <v>2017</v>
      </c>
      <c r="C11" s="270" t="s">
        <v>117</v>
      </c>
      <c r="D11" s="286">
        <v>1529</v>
      </c>
      <c r="E11" s="292">
        <v>68.5</v>
      </c>
      <c r="F11" s="286">
        <v>1196</v>
      </c>
      <c r="G11" s="292">
        <v>40.6</v>
      </c>
      <c r="H11" s="171"/>
      <c r="I11" s="306"/>
      <c r="J11" s="148"/>
      <c r="K11" s="148"/>
      <c r="L11" s="148"/>
      <c r="M11" s="148"/>
      <c r="N11" s="148"/>
    </row>
    <row r="12" spans="2:14" ht="17.25" customHeight="1" x14ac:dyDescent="0.25">
      <c r="B12" s="348"/>
      <c r="C12" s="271" t="s">
        <v>118</v>
      </c>
      <c r="D12" s="10">
        <v>1546</v>
      </c>
      <c r="E12" s="290">
        <v>59.3</v>
      </c>
      <c r="F12" s="10">
        <v>1108</v>
      </c>
      <c r="G12" s="290">
        <v>31.7</v>
      </c>
      <c r="H12" s="171"/>
      <c r="I12" s="307"/>
      <c r="J12" s="148"/>
      <c r="K12" s="148"/>
      <c r="L12" s="148"/>
      <c r="M12" s="148"/>
      <c r="N12" s="148"/>
    </row>
    <row r="13" spans="2:14" ht="17.25" customHeight="1" x14ac:dyDescent="0.25">
      <c r="B13" s="348"/>
      <c r="C13" s="271" t="s">
        <v>119</v>
      </c>
      <c r="D13" s="10">
        <v>2760</v>
      </c>
      <c r="E13" s="290">
        <v>44.2</v>
      </c>
      <c r="F13" s="10">
        <v>2210</v>
      </c>
      <c r="G13" s="290">
        <v>25.4</v>
      </c>
      <c r="H13" s="171"/>
      <c r="I13" s="307"/>
      <c r="J13" s="148"/>
      <c r="K13" s="148"/>
      <c r="L13" s="148"/>
      <c r="M13" s="148"/>
      <c r="N13" s="148"/>
    </row>
    <row r="14" spans="2:14" ht="17.25" customHeight="1" thickBot="1" x14ac:dyDescent="0.3">
      <c r="B14" s="349"/>
      <c r="C14" s="102" t="s">
        <v>12</v>
      </c>
      <c r="D14" s="289">
        <v>5834</v>
      </c>
      <c r="E14" s="293">
        <v>54.6</v>
      </c>
      <c r="F14" s="289">
        <v>4515</v>
      </c>
      <c r="G14" s="293">
        <v>31</v>
      </c>
      <c r="H14" s="171"/>
      <c r="I14" s="307"/>
      <c r="J14" s="148"/>
      <c r="K14" s="148"/>
      <c r="L14" s="148"/>
      <c r="M14" s="148"/>
      <c r="N14" s="148"/>
    </row>
    <row r="15" spans="2:14" ht="17.25" customHeight="1" x14ac:dyDescent="0.25">
      <c r="B15" s="347">
        <v>2018</v>
      </c>
      <c r="C15" s="271" t="s">
        <v>117</v>
      </c>
      <c r="D15" s="10">
        <v>1625</v>
      </c>
      <c r="E15" s="290">
        <v>63.5</v>
      </c>
      <c r="F15" s="10">
        <v>1071</v>
      </c>
      <c r="G15" s="290">
        <v>44.8</v>
      </c>
      <c r="H15" s="171"/>
      <c r="I15" s="306"/>
      <c r="J15" s="148"/>
      <c r="K15" s="148"/>
      <c r="L15" s="148"/>
      <c r="M15" s="148"/>
      <c r="N15" s="148"/>
    </row>
    <row r="16" spans="2:14" ht="17.25" customHeight="1" x14ac:dyDescent="0.25">
      <c r="B16" s="348"/>
      <c r="C16" s="271" t="s">
        <v>118</v>
      </c>
      <c r="D16" s="10">
        <v>1963</v>
      </c>
      <c r="E16" s="290">
        <v>57.9</v>
      </c>
      <c r="F16" s="10">
        <v>974</v>
      </c>
      <c r="G16" s="290">
        <v>40.4</v>
      </c>
      <c r="H16" s="171"/>
      <c r="I16" s="306"/>
      <c r="J16" s="148"/>
      <c r="K16" s="148"/>
      <c r="L16" s="148"/>
      <c r="M16" s="148"/>
      <c r="N16" s="148"/>
    </row>
    <row r="17" spans="2:14" ht="17.25" customHeight="1" x14ac:dyDescent="0.25">
      <c r="B17" s="348"/>
      <c r="C17" s="271" t="s">
        <v>119</v>
      </c>
      <c r="D17" s="10">
        <v>2844</v>
      </c>
      <c r="E17" s="290">
        <v>42.4</v>
      </c>
      <c r="F17" s="10">
        <v>2317</v>
      </c>
      <c r="G17" s="290">
        <v>30.3</v>
      </c>
      <c r="H17" s="171"/>
      <c r="I17" s="307"/>
      <c r="J17" s="148"/>
      <c r="K17" s="148"/>
      <c r="L17" s="148"/>
      <c r="M17" s="148"/>
      <c r="N17" s="148"/>
    </row>
    <row r="18" spans="2:14" ht="17.25" customHeight="1" thickBot="1" x14ac:dyDescent="0.3">
      <c r="B18" s="348"/>
      <c r="C18" s="287" t="s">
        <v>12</v>
      </c>
      <c r="D18" s="288">
        <v>6432</v>
      </c>
      <c r="E18" s="291">
        <v>52.4</v>
      </c>
      <c r="F18" s="288">
        <v>4363</v>
      </c>
      <c r="G18" s="291">
        <v>36.1</v>
      </c>
      <c r="H18" s="171"/>
      <c r="I18" s="306"/>
      <c r="J18" s="148"/>
      <c r="K18" s="148"/>
      <c r="L18" s="148"/>
      <c r="M18" s="148"/>
      <c r="N18" s="148"/>
    </row>
    <row r="19" spans="2:14" ht="54.75" customHeight="1" x14ac:dyDescent="0.25">
      <c r="B19" s="350" t="s">
        <v>137</v>
      </c>
      <c r="C19" s="336"/>
      <c r="D19" s="336"/>
      <c r="E19" s="336"/>
      <c r="F19" s="336"/>
      <c r="G19" s="336"/>
      <c r="I19" s="148"/>
      <c r="J19" s="148"/>
      <c r="K19" s="148"/>
      <c r="L19" s="148"/>
      <c r="M19" s="148"/>
      <c r="N19" s="148"/>
    </row>
    <row r="20" spans="2:14" ht="24" customHeight="1" x14ac:dyDescent="0.25">
      <c r="I20" s="148"/>
      <c r="J20" s="148"/>
      <c r="K20" s="148"/>
      <c r="L20" s="148"/>
      <c r="M20" s="148"/>
      <c r="N20" s="148"/>
    </row>
    <row r="21" spans="2:14" ht="24" customHeight="1" x14ac:dyDescent="0.25"/>
  </sheetData>
  <mergeCells count="9">
    <mergeCell ref="B7:B10"/>
    <mergeCell ref="B19:G19"/>
    <mergeCell ref="D4:E4"/>
    <mergeCell ref="F4:G4"/>
    <mergeCell ref="B2:G2"/>
    <mergeCell ref="C5:C6"/>
    <mergeCell ref="B5:B6"/>
    <mergeCell ref="B15:B18"/>
    <mergeCell ref="B11:B14"/>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5"/>
  <sheetViews>
    <sheetView zoomScale="90" zoomScaleNormal="90" workbookViewId="0">
      <selection activeCell="B2" sqref="B2"/>
    </sheetView>
  </sheetViews>
  <sheetFormatPr defaultRowHeight="15" x14ac:dyDescent="0.25"/>
  <cols>
    <col min="2" max="10" width="16.42578125" customWidth="1"/>
  </cols>
  <sheetData>
    <row r="2" spans="2:12" ht="22.5" customHeight="1" x14ac:dyDescent="0.25">
      <c r="B2" s="24" t="s">
        <v>123</v>
      </c>
      <c r="C2" s="23"/>
      <c r="D2" s="23"/>
      <c r="E2" s="128"/>
      <c r="F2" s="23"/>
      <c r="G2" s="23"/>
      <c r="H2" s="23"/>
      <c r="I2" s="23"/>
      <c r="J2" s="23"/>
    </row>
    <row r="3" spans="2:12" ht="15.75" thickBot="1" x14ac:dyDescent="0.3">
      <c r="B3" s="144" t="s">
        <v>14</v>
      </c>
      <c r="C3" s="35"/>
      <c r="D3" s="35"/>
      <c r="E3" s="35"/>
      <c r="F3" s="35"/>
      <c r="G3" s="35"/>
      <c r="H3" s="35"/>
      <c r="I3" s="35"/>
      <c r="J3" s="35"/>
    </row>
    <row r="4" spans="2:12" ht="31.5" customHeight="1" x14ac:dyDescent="0.25">
      <c r="B4" s="354" t="s">
        <v>7</v>
      </c>
      <c r="C4" s="342" t="s">
        <v>15</v>
      </c>
      <c r="D4" s="343"/>
      <c r="E4" s="342" t="s">
        <v>51</v>
      </c>
      <c r="F4" s="343"/>
      <c r="G4" s="342" t="s">
        <v>138</v>
      </c>
      <c r="H4" s="343"/>
      <c r="I4" s="342" t="s">
        <v>85</v>
      </c>
      <c r="J4" s="343"/>
      <c r="L4" s="148"/>
    </row>
    <row r="5" spans="2:12" ht="31.5" customHeight="1" thickBot="1" x14ac:dyDescent="0.3">
      <c r="B5" s="355"/>
      <c r="C5" s="357" t="s">
        <v>16</v>
      </c>
      <c r="D5" s="340"/>
      <c r="E5" s="357" t="s">
        <v>17</v>
      </c>
      <c r="F5" s="340"/>
      <c r="G5" s="352"/>
      <c r="H5" s="353"/>
      <c r="I5" s="352"/>
      <c r="J5" s="353"/>
    </row>
    <row r="6" spans="2:12" ht="31.5" customHeight="1" thickBot="1" x14ac:dyDescent="0.3">
      <c r="B6" s="356"/>
      <c r="C6" s="263" t="s">
        <v>10</v>
      </c>
      <c r="D6" s="264" t="s">
        <v>9</v>
      </c>
      <c r="E6" s="263" t="s">
        <v>10</v>
      </c>
      <c r="F6" s="264" t="s">
        <v>9</v>
      </c>
      <c r="G6" s="263" t="s">
        <v>10</v>
      </c>
      <c r="H6" s="264" t="s">
        <v>9</v>
      </c>
      <c r="I6" s="263" t="s">
        <v>10</v>
      </c>
      <c r="J6" s="264" t="s">
        <v>9</v>
      </c>
    </row>
    <row r="7" spans="2:12" ht="20.25" customHeight="1" x14ac:dyDescent="0.25">
      <c r="B7" s="270">
        <v>2006</v>
      </c>
      <c r="C7" s="10">
        <v>198588</v>
      </c>
      <c r="D7" s="13">
        <v>9039</v>
      </c>
      <c r="E7" s="10">
        <v>196212</v>
      </c>
      <c r="F7" s="13">
        <v>10482</v>
      </c>
      <c r="G7" s="10">
        <v>580568</v>
      </c>
      <c r="H7" s="13">
        <v>46922</v>
      </c>
      <c r="I7" s="38">
        <v>0.34200000000000003</v>
      </c>
      <c r="J7" s="39">
        <v>0.193</v>
      </c>
    </row>
    <row r="8" spans="2:12" ht="24" customHeight="1" x14ac:dyDescent="0.25">
      <c r="B8" s="271">
        <v>2007</v>
      </c>
      <c r="C8" s="10">
        <v>161209</v>
      </c>
      <c r="D8" s="13">
        <v>8742</v>
      </c>
      <c r="E8" s="10">
        <v>202515</v>
      </c>
      <c r="F8" s="13">
        <v>8649</v>
      </c>
      <c r="G8" s="10">
        <v>578192</v>
      </c>
      <c r="H8" s="13">
        <v>48365</v>
      </c>
      <c r="I8" s="38">
        <v>0.27900000000000003</v>
      </c>
      <c r="J8" s="39">
        <v>0.18099999999999999</v>
      </c>
    </row>
    <row r="9" spans="2:12" ht="24" customHeight="1" x14ac:dyDescent="0.25">
      <c r="B9" s="271">
        <v>2008</v>
      </c>
      <c r="C9" s="10">
        <v>123615</v>
      </c>
      <c r="D9" s="13">
        <v>6580</v>
      </c>
      <c r="E9" s="10">
        <v>185319</v>
      </c>
      <c r="F9" s="13">
        <v>12593</v>
      </c>
      <c r="G9" s="10">
        <v>619498</v>
      </c>
      <c r="H9" s="13">
        <v>48273</v>
      </c>
      <c r="I9" s="38">
        <v>0.2</v>
      </c>
      <c r="J9" s="39">
        <v>0.13600000000000001</v>
      </c>
    </row>
    <row r="10" spans="2:12" ht="24" customHeight="1" x14ac:dyDescent="0.25">
      <c r="B10" s="271">
        <v>2009</v>
      </c>
      <c r="C10" s="10">
        <v>133976</v>
      </c>
      <c r="D10" s="13">
        <v>6109</v>
      </c>
      <c r="E10" s="10">
        <v>240441</v>
      </c>
      <c r="F10" s="13">
        <v>21668</v>
      </c>
      <c r="G10" s="10">
        <v>681202</v>
      </c>
      <c r="H10" s="13">
        <v>54285</v>
      </c>
      <c r="I10" s="38">
        <v>0.19700000000000001</v>
      </c>
      <c r="J10" s="39">
        <v>0.113</v>
      </c>
    </row>
    <row r="11" spans="2:12" ht="24" customHeight="1" x14ac:dyDescent="0.25">
      <c r="B11" s="271">
        <v>2010</v>
      </c>
      <c r="C11" s="10">
        <v>128168</v>
      </c>
      <c r="D11" s="13">
        <v>6667</v>
      </c>
      <c r="E11" s="10">
        <v>257067</v>
      </c>
      <c r="F11" s="13">
        <v>22096</v>
      </c>
      <c r="G11" s="10">
        <v>787667</v>
      </c>
      <c r="H11" s="13">
        <v>69844</v>
      </c>
      <c r="I11" s="38">
        <v>0.16300000000000001</v>
      </c>
      <c r="J11" s="39">
        <v>9.5000000000000001E-2</v>
      </c>
    </row>
    <row r="12" spans="2:12" ht="24" customHeight="1" x14ac:dyDescent="0.25">
      <c r="B12" s="271">
        <v>2011</v>
      </c>
      <c r="C12" s="10">
        <v>145538</v>
      </c>
      <c r="D12" s="13">
        <v>8718</v>
      </c>
      <c r="E12" s="10">
        <v>228639</v>
      </c>
      <c r="F12" s="13">
        <v>24531</v>
      </c>
      <c r="G12" s="10">
        <v>916566</v>
      </c>
      <c r="H12" s="13">
        <v>85273</v>
      </c>
      <c r="I12" s="38">
        <v>0.159</v>
      </c>
      <c r="J12" s="39">
        <v>0.10199999999999999</v>
      </c>
    </row>
    <row r="13" spans="2:12" ht="24" customHeight="1" x14ac:dyDescent="0.25">
      <c r="B13" s="271">
        <v>2012</v>
      </c>
      <c r="C13" s="10">
        <v>128653</v>
      </c>
      <c r="D13" s="13">
        <v>7472</v>
      </c>
      <c r="E13" s="10">
        <v>246428</v>
      </c>
      <c r="F13" s="13">
        <v>25029</v>
      </c>
      <c r="G13" s="10">
        <v>999667</v>
      </c>
      <c r="H13" s="13">
        <v>101086</v>
      </c>
      <c r="I13" s="38">
        <v>0.129</v>
      </c>
      <c r="J13" s="39">
        <v>7.3999999999999996E-2</v>
      </c>
    </row>
    <row r="14" spans="2:12" ht="24" customHeight="1" x14ac:dyDescent="0.25">
      <c r="B14" s="271">
        <v>2013</v>
      </c>
      <c r="C14" s="10">
        <v>112331</v>
      </c>
      <c r="D14" s="13">
        <v>7683</v>
      </c>
      <c r="E14" s="10">
        <v>229739</v>
      </c>
      <c r="F14" s="13">
        <v>31831</v>
      </c>
      <c r="G14" s="10">
        <v>1117442</v>
      </c>
      <c r="H14" s="13">
        <v>118642</v>
      </c>
      <c r="I14" s="38">
        <v>0.10100000000000001</v>
      </c>
      <c r="J14" s="39">
        <v>6.5000000000000002E-2</v>
      </c>
    </row>
    <row r="15" spans="2:12" ht="24" customHeight="1" x14ac:dyDescent="0.25">
      <c r="B15" s="271">
        <v>2014</v>
      </c>
      <c r="C15" s="10">
        <v>287685</v>
      </c>
      <c r="D15" s="13">
        <v>13613</v>
      </c>
      <c r="E15" s="10">
        <v>283987</v>
      </c>
      <c r="F15" s="13">
        <v>34322</v>
      </c>
      <c r="G15" s="10">
        <v>1234850</v>
      </c>
      <c r="H15" s="13">
        <v>142789</v>
      </c>
      <c r="I15" s="38">
        <v>0.23300000000000001</v>
      </c>
      <c r="J15" s="39">
        <v>9.5000000000000001E-2</v>
      </c>
    </row>
    <row r="16" spans="2:12" ht="24" customHeight="1" x14ac:dyDescent="0.25">
      <c r="B16" s="271">
        <v>2015</v>
      </c>
      <c r="C16" s="10">
        <v>257965</v>
      </c>
      <c r="D16" s="13">
        <v>13258</v>
      </c>
      <c r="E16" s="10">
        <v>307554</v>
      </c>
      <c r="F16" s="13">
        <v>31146</v>
      </c>
      <c r="G16" s="10">
        <v>1231152</v>
      </c>
      <c r="H16" s="13">
        <v>163499</v>
      </c>
      <c r="I16" s="38">
        <v>0.21</v>
      </c>
      <c r="J16" s="39">
        <v>8.1000000000000003E-2</v>
      </c>
    </row>
    <row r="17" spans="2:10" ht="24" customHeight="1" x14ac:dyDescent="0.25">
      <c r="B17" s="271">
        <v>2016</v>
      </c>
      <c r="C17" s="10">
        <v>278584</v>
      </c>
      <c r="D17" s="13">
        <v>16712</v>
      </c>
      <c r="E17" s="10">
        <v>273338</v>
      </c>
      <c r="F17" s="13">
        <v>27019</v>
      </c>
      <c r="G17" s="10">
        <f>+G16+E16-C16</f>
        <v>1280741</v>
      </c>
      <c r="H17" s="13">
        <f>+H16+F16-D16</f>
        <v>181387</v>
      </c>
      <c r="I17" s="38">
        <f>+C17/G17</f>
        <v>0.21751782757013322</v>
      </c>
      <c r="J17" s="39">
        <f>+D17/H17</f>
        <v>9.2134496959539541E-2</v>
      </c>
    </row>
    <row r="18" spans="2:10" ht="24" customHeight="1" x14ac:dyDescent="0.25">
      <c r="B18" s="271">
        <v>2017</v>
      </c>
      <c r="C18" s="10">
        <v>370741</v>
      </c>
      <c r="D18" s="13">
        <v>43359.732334</v>
      </c>
      <c r="E18" s="10">
        <v>254228</v>
      </c>
      <c r="F18" s="13">
        <v>23495</v>
      </c>
      <c r="G18" s="10">
        <v>1275495</v>
      </c>
      <c r="H18" s="13">
        <v>191694</v>
      </c>
      <c r="I18" s="38">
        <v>0.29066440871975197</v>
      </c>
      <c r="J18" s="39">
        <v>0.22619243343036297</v>
      </c>
    </row>
    <row r="19" spans="2:10" ht="24" customHeight="1" thickBot="1" x14ac:dyDescent="0.3">
      <c r="B19" s="271">
        <v>2018</v>
      </c>
      <c r="C19" s="10">
        <f>+'T1'!E21</f>
        <v>441621</v>
      </c>
      <c r="D19" s="13">
        <f>+'T1'!D21</f>
        <v>78017.002854000006</v>
      </c>
      <c r="E19" s="10">
        <v>188466</v>
      </c>
      <c r="F19" s="13">
        <v>19004.249917000001</v>
      </c>
      <c r="G19" s="10">
        <v>874140</v>
      </c>
      <c r="H19" s="13">
        <v>157721.35411099999</v>
      </c>
      <c r="I19" s="38">
        <v>0.50520625986684053</v>
      </c>
      <c r="J19" s="39">
        <v>0.49465085621249338</v>
      </c>
    </row>
    <row r="20" spans="2:10" ht="24" customHeight="1" thickBot="1" x14ac:dyDescent="0.3">
      <c r="B20" s="273" t="s">
        <v>12</v>
      </c>
      <c r="C20" s="29">
        <v>2768674</v>
      </c>
      <c r="D20" s="274">
        <v>225969.73518800002</v>
      </c>
      <c r="E20" s="29">
        <v>3093933</v>
      </c>
      <c r="F20" s="274">
        <v>291865.24991700001</v>
      </c>
      <c r="G20" s="30"/>
      <c r="H20" s="275"/>
      <c r="I20" s="30"/>
      <c r="J20" s="31"/>
    </row>
    <row r="21" spans="2:10" ht="24" customHeight="1" thickBot="1" x14ac:dyDescent="0.3">
      <c r="B21" s="108" t="s">
        <v>13</v>
      </c>
      <c r="C21" s="27">
        <v>212974.92307692306</v>
      </c>
      <c r="D21" s="276">
        <v>17382.287322153847</v>
      </c>
      <c r="E21" s="27">
        <v>237994.84615384616</v>
      </c>
      <c r="F21" s="276">
        <v>22451.173070538462</v>
      </c>
      <c r="G21" s="27">
        <v>936706.15384615387</v>
      </c>
      <c r="H21" s="276">
        <v>108444.64262392308</v>
      </c>
      <c r="I21" s="40">
        <v>0.23279911508897894</v>
      </c>
      <c r="J21" s="41">
        <v>0.1498444451232612</v>
      </c>
    </row>
    <row r="22" spans="2:10" ht="36" customHeight="1" x14ac:dyDescent="0.25">
      <c r="B22" s="350" t="s">
        <v>135</v>
      </c>
      <c r="C22" s="336"/>
      <c r="D22" s="336"/>
      <c r="E22" s="336"/>
      <c r="F22" s="336"/>
      <c r="G22" s="336"/>
      <c r="H22" s="336"/>
      <c r="I22" s="336"/>
      <c r="J22" s="336"/>
    </row>
    <row r="23" spans="2:10" x14ac:dyDescent="0.25">
      <c r="G23" s="171"/>
      <c r="H23" s="171"/>
    </row>
    <row r="24" spans="2:10" x14ac:dyDescent="0.25">
      <c r="G24" s="210"/>
      <c r="H24" s="210"/>
    </row>
    <row r="25" spans="2:10" x14ac:dyDescent="0.25">
      <c r="G25" s="211"/>
      <c r="H25" s="211"/>
    </row>
  </sheetData>
  <mergeCells count="8">
    <mergeCell ref="G4:H5"/>
    <mergeCell ref="I4:J5"/>
    <mergeCell ref="B4:B6"/>
    <mergeCell ref="B22:J22"/>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8"/>
  <sheetViews>
    <sheetView zoomScaleNormal="100" workbookViewId="0"/>
  </sheetViews>
  <sheetFormatPr defaultRowHeight="15" x14ac:dyDescent="0.25"/>
  <cols>
    <col min="2" max="2" width="18" customWidth="1"/>
    <col min="3" max="8" width="16.7109375" customWidth="1"/>
    <col min="9" max="10" width="9.140625" customWidth="1"/>
    <col min="13" max="13" width="9.140625" customWidth="1"/>
  </cols>
  <sheetData>
    <row r="2" spans="1:13" ht="22.5" customHeight="1" x14ac:dyDescent="0.25">
      <c r="A2" s="43"/>
      <c r="B2" s="44" t="s">
        <v>124</v>
      </c>
      <c r="C2" s="44"/>
      <c r="D2" s="44"/>
      <c r="E2" s="44"/>
      <c r="F2" s="44"/>
      <c r="G2" s="44"/>
      <c r="H2" s="44"/>
    </row>
    <row r="3" spans="1:13" ht="16.5" thickBot="1" x14ac:dyDescent="0.3">
      <c r="A3" s="43"/>
      <c r="B3" s="140" t="s">
        <v>98</v>
      </c>
      <c r="C3" s="46"/>
      <c r="D3" s="46"/>
      <c r="E3" s="46"/>
      <c r="F3" s="46"/>
      <c r="G3" s="45"/>
      <c r="H3" s="45"/>
    </row>
    <row r="4" spans="1:13" ht="34.5" customHeight="1" thickBot="1" x14ac:dyDescent="0.3">
      <c r="A4" s="43"/>
      <c r="B4" s="323" t="s">
        <v>53</v>
      </c>
      <c r="C4" s="47" t="s">
        <v>19</v>
      </c>
      <c r="D4" s="47" t="s">
        <v>54</v>
      </c>
      <c r="E4" s="47" t="s">
        <v>55</v>
      </c>
      <c r="F4" s="47" t="s">
        <v>56</v>
      </c>
      <c r="G4" s="47" t="s">
        <v>57</v>
      </c>
      <c r="H4" s="48" t="s">
        <v>58</v>
      </c>
    </row>
    <row r="5" spans="1:13" x14ac:dyDescent="0.25">
      <c r="A5" s="43"/>
      <c r="B5" s="317">
        <v>2006</v>
      </c>
      <c r="C5" s="277">
        <v>47</v>
      </c>
      <c r="D5" s="277">
        <v>59</v>
      </c>
      <c r="E5" s="277">
        <v>66</v>
      </c>
      <c r="F5" s="277">
        <v>71</v>
      </c>
      <c r="G5" s="277">
        <v>73</v>
      </c>
      <c r="H5" s="278">
        <v>76</v>
      </c>
      <c r="L5" s="298"/>
      <c r="M5" s="298"/>
    </row>
    <row r="6" spans="1:13" x14ac:dyDescent="0.25">
      <c r="A6" s="43"/>
      <c r="B6" s="317">
        <v>2007</v>
      </c>
      <c r="C6" s="277">
        <v>41</v>
      </c>
      <c r="D6" s="277">
        <v>53</v>
      </c>
      <c r="E6" s="277">
        <v>57.999999999999993</v>
      </c>
      <c r="F6" s="277">
        <v>65</v>
      </c>
      <c r="G6" s="277">
        <v>66</v>
      </c>
      <c r="H6" s="278">
        <v>69</v>
      </c>
    </row>
    <row r="7" spans="1:13" x14ac:dyDescent="0.25">
      <c r="A7" s="43"/>
      <c r="B7" s="317">
        <v>2008</v>
      </c>
      <c r="C7" s="277">
        <v>32</v>
      </c>
      <c r="D7" s="277">
        <v>39</v>
      </c>
      <c r="E7" s="277">
        <v>49</v>
      </c>
      <c r="F7" s="277">
        <v>54</v>
      </c>
      <c r="G7" s="277">
        <v>56</v>
      </c>
      <c r="H7" s="278">
        <v>60</v>
      </c>
    </row>
    <row r="8" spans="1:13" x14ac:dyDescent="0.25">
      <c r="A8" s="43"/>
      <c r="B8" s="317">
        <v>2009</v>
      </c>
      <c r="C8" s="277">
        <v>30</v>
      </c>
      <c r="D8" s="277">
        <v>41</v>
      </c>
      <c r="E8" s="277">
        <v>50</v>
      </c>
      <c r="F8" s="277">
        <v>56.000000000000007</v>
      </c>
      <c r="G8" s="277">
        <v>65</v>
      </c>
      <c r="H8" s="278">
        <v>72</v>
      </c>
    </row>
    <row r="9" spans="1:13" x14ac:dyDescent="0.25">
      <c r="A9" s="43"/>
      <c r="B9" s="317">
        <v>2010</v>
      </c>
      <c r="C9" s="277">
        <v>24</v>
      </c>
      <c r="D9" s="277">
        <v>34</v>
      </c>
      <c r="E9" s="277">
        <v>40</v>
      </c>
      <c r="F9" s="277">
        <v>54</v>
      </c>
      <c r="G9" s="277">
        <v>62</v>
      </c>
      <c r="H9" s="278">
        <v>65</v>
      </c>
    </row>
    <row r="10" spans="1:13" x14ac:dyDescent="0.25">
      <c r="A10" s="43"/>
      <c r="B10" s="317">
        <v>2011</v>
      </c>
      <c r="C10" s="277">
        <v>24</v>
      </c>
      <c r="D10" s="277">
        <v>39</v>
      </c>
      <c r="E10" s="277">
        <v>48</v>
      </c>
      <c r="F10" s="277">
        <v>56.000000000000007</v>
      </c>
      <c r="G10" s="277">
        <v>60</v>
      </c>
      <c r="H10" s="278">
        <v>76.403722959542435</v>
      </c>
    </row>
    <row r="11" spans="1:13" x14ac:dyDescent="0.25">
      <c r="A11" s="43"/>
      <c r="B11" s="317">
        <v>2012</v>
      </c>
      <c r="C11" s="277">
        <v>20</v>
      </c>
      <c r="D11" s="277">
        <v>34</v>
      </c>
      <c r="E11" s="277">
        <v>43</v>
      </c>
      <c r="F11" s="277">
        <v>47</v>
      </c>
      <c r="G11" s="277">
        <v>65.930010001472297</v>
      </c>
      <c r="H11" s="279">
        <v>79.146029377150327</v>
      </c>
    </row>
    <row r="12" spans="1:13" x14ac:dyDescent="0.25">
      <c r="A12" s="43"/>
      <c r="B12" s="317">
        <v>2013</v>
      </c>
      <c r="C12" s="277">
        <v>21</v>
      </c>
      <c r="D12" s="277">
        <v>38</v>
      </c>
      <c r="E12" s="277">
        <v>42</v>
      </c>
      <c r="F12" s="277">
        <v>64.39200447097781</v>
      </c>
      <c r="G12" s="280">
        <v>79.743017747479314</v>
      </c>
      <c r="H12" s="278"/>
    </row>
    <row r="13" spans="1:13" x14ac:dyDescent="0.25">
      <c r="A13" s="43"/>
      <c r="B13" s="317">
        <v>2014</v>
      </c>
      <c r="C13" s="277">
        <v>26</v>
      </c>
      <c r="D13" s="277">
        <v>32</v>
      </c>
      <c r="E13" s="277">
        <v>64.757498676955123</v>
      </c>
      <c r="F13" s="280">
        <v>78.62551454271339</v>
      </c>
      <c r="G13" s="277"/>
      <c r="H13" s="278"/>
    </row>
    <row r="14" spans="1:13" x14ac:dyDescent="0.25">
      <c r="A14" s="43"/>
      <c r="B14" s="317">
        <v>2015</v>
      </c>
      <c r="C14" s="277">
        <v>38</v>
      </c>
      <c r="D14" s="277">
        <v>57.723686483788605</v>
      </c>
      <c r="E14" s="280">
        <v>73.594508270247744</v>
      </c>
      <c r="F14" s="277"/>
      <c r="G14" s="277"/>
      <c r="H14" s="278"/>
    </row>
    <row r="15" spans="1:13" x14ac:dyDescent="0.25">
      <c r="A15" s="43"/>
      <c r="B15" s="317">
        <v>2016</v>
      </c>
      <c r="C15" s="277">
        <v>38.264515161112875</v>
      </c>
      <c r="D15" s="281">
        <v>67.263536883162345</v>
      </c>
      <c r="E15" s="282"/>
      <c r="F15" s="277"/>
      <c r="G15" s="277"/>
      <c r="H15" s="278"/>
    </row>
    <row r="16" spans="1:13" ht="15.75" thickBot="1" x14ac:dyDescent="0.3">
      <c r="A16" s="43"/>
      <c r="B16" s="318">
        <v>2017</v>
      </c>
      <c r="C16" s="277">
        <v>47.483756372822143</v>
      </c>
      <c r="D16" s="282"/>
      <c r="E16" s="283"/>
      <c r="F16" s="283"/>
      <c r="G16" s="283"/>
      <c r="H16" s="284"/>
    </row>
    <row r="17" spans="1:8" x14ac:dyDescent="0.25">
      <c r="A17" s="43"/>
      <c r="B17" s="358" t="s">
        <v>50</v>
      </c>
      <c r="C17" s="358"/>
      <c r="D17" s="358"/>
      <c r="E17" s="358"/>
      <c r="F17" s="358"/>
      <c r="G17" s="358"/>
      <c r="H17" s="358"/>
    </row>
    <row r="18" spans="1:8" x14ac:dyDescent="0.25">
      <c r="A18" s="43"/>
      <c r="B18" s="43"/>
      <c r="C18" s="43"/>
      <c r="D18" s="43"/>
      <c r="E18" s="43"/>
      <c r="F18" s="43"/>
      <c r="G18" s="43"/>
      <c r="H18" s="43"/>
    </row>
  </sheetData>
  <mergeCells count="1">
    <mergeCell ref="B17:H17"/>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2"/>
  <sheetViews>
    <sheetView zoomScaleNormal="100" workbookViewId="0">
      <selection activeCell="B1" sqref="B1"/>
    </sheetView>
  </sheetViews>
  <sheetFormatPr defaultRowHeight="15" x14ac:dyDescent="0.25"/>
  <cols>
    <col min="2" max="9" width="12" customWidth="1"/>
    <col min="11" max="11" width="10.5703125" customWidth="1"/>
    <col min="13" max="13" width="13.28515625" bestFit="1" customWidth="1"/>
    <col min="14" max="14" width="12" customWidth="1"/>
    <col min="20" max="20" width="14.85546875" customWidth="1"/>
    <col min="22" max="22" width="16.85546875" customWidth="1"/>
  </cols>
  <sheetData>
    <row r="2" spans="2:23" ht="27" customHeight="1" x14ac:dyDescent="0.25">
      <c r="B2" s="42" t="s">
        <v>114</v>
      </c>
      <c r="C2" s="68"/>
      <c r="D2" s="68"/>
      <c r="E2" s="129"/>
      <c r="F2" s="68"/>
      <c r="G2" s="68"/>
      <c r="H2" s="68"/>
      <c r="I2" s="68"/>
      <c r="K2" s="54"/>
      <c r="L2" s="54"/>
      <c r="M2" s="54"/>
      <c r="N2" s="54"/>
      <c r="O2" s="54"/>
      <c r="P2" s="54"/>
      <c r="Q2" s="54"/>
      <c r="R2" s="54"/>
    </row>
    <row r="3" spans="2:23" ht="15.75" thickBot="1" x14ac:dyDescent="0.3">
      <c r="B3" s="140" t="s">
        <v>42</v>
      </c>
      <c r="C3" s="141"/>
      <c r="D3" s="141"/>
      <c r="E3" s="141"/>
      <c r="F3" s="141"/>
      <c r="G3" s="141"/>
      <c r="H3" s="141"/>
      <c r="I3" s="141"/>
      <c r="K3" s="54"/>
      <c r="L3" s="54"/>
      <c r="M3" s="54"/>
      <c r="N3" s="54"/>
      <c r="O3" s="54"/>
      <c r="P3" s="54"/>
      <c r="Q3" s="54"/>
      <c r="R3" s="54"/>
    </row>
    <row r="4" spans="2:23" ht="24" customHeight="1" thickBot="1" x14ac:dyDescent="0.3">
      <c r="B4" s="360" t="s">
        <v>7</v>
      </c>
      <c r="C4" s="362" t="s">
        <v>20</v>
      </c>
      <c r="D4" s="362"/>
      <c r="E4" s="363"/>
      <c r="F4" s="364" t="s">
        <v>59</v>
      </c>
      <c r="G4" s="362"/>
      <c r="H4" s="363"/>
      <c r="I4" s="365" t="s">
        <v>21</v>
      </c>
      <c r="K4" s="359"/>
      <c r="L4" s="359"/>
      <c r="M4" s="359"/>
      <c r="N4" s="359"/>
      <c r="O4" s="359"/>
      <c r="P4" s="359"/>
      <c r="Q4" s="359"/>
      <c r="R4" s="54"/>
    </row>
    <row r="5" spans="2:23" ht="36" customHeight="1" thickBot="1" x14ac:dyDescent="0.3">
      <c r="B5" s="361"/>
      <c r="C5" s="50" t="s">
        <v>22</v>
      </c>
      <c r="D5" s="50" t="s">
        <v>23</v>
      </c>
      <c r="E5" s="215" t="s">
        <v>12</v>
      </c>
      <c r="F5" s="223" t="s">
        <v>22</v>
      </c>
      <c r="G5" s="50" t="s">
        <v>23</v>
      </c>
      <c r="H5" s="215" t="s">
        <v>12</v>
      </c>
      <c r="I5" s="366"/>
      <c r="K5" s="208"/>
      <c r="L5" s="208"/>
      <c r="M5" s="295"/>
      <c r="N5" s="208"/>
      <c r="O5" s="208"/>
      <c r="P5" s="295"/>
      <c r="Q5" s="359"/>
      <c r="R5" s="54"/>
      <c r="T5" s="262"/>
      <c r="U5" s="262"/>
      <c r="V5" s="262"/>
      <c r="W5" s="262"/>
    </row>
    <row r="6" spans="2:23" x14ac:dyDescent="0.25">
      <c r="B6" s="52">
        <v>2006</v>
      </c>
      <c r="C6" s="120">
        <v>0.7</v>
      </c>
      <c r="D6" s="120">
        <v>1.9</v>
      </c>
      <c r="E6" s="220">
        <v>2.6</v>
      </c>
      <c r="F6" s="224">
        <v>32.9</v>
      </c>
      <c r="G6" s="120">
        <v>64.5</v>
      </c>
      <c r="H6" s="220">
        <v>97.4</v>
      </c>
      <c r="I6" s="51">
        <v>100</v>
      </c>
      <c r="J6" s="160"/>
      <c r="K6" s="192"/>
      <c r="L6" s="192"/>
      <c r="M6" s="192"/>
      <c r="N6" s="192"/>
      <c r="O6" s="192"/>
      <c r="P6" s="192"/>
      <c r="Q6" s="192"/>
      <c r="R6" s="54"/>
      <c r="T6" s="171"/>
      <c r="U6" s="172"/>
      <c r="V6" s="117"/>
      <c r="W6" s="172"/>
    </row>
    <row r="7" spans="2:23" x14ac:dyDescent="0.25">
      <c r="B7" s="53">
        <v>2007</v>
      </c>
      <c r="C7" s="112">
        <v>1.2</v>
      </c>
      <c r="D7" s="112">
        <v>13.7</v>
      </c>
      <c r="E7" s="221">
        <v>14.9</v>
      </c>
      <c r="F7" s="225">
        <v>29.6</v>
      </c>
      <c r="G7" s="112">
        <v>55.5</v>
      </c>
      <c r="H7" s="221">
        <v>85.1</v>
      </c>
      <c r="I7" s="49">
        <v>100</v>
      </c>
      <c r="J7" s="160"/>
      <c r="K7" s="192"/>
      <c r="L7" s="192"/>
      <c r="M7" s="192"/>
      <c r="N7" s="192"/>
      <c r="O7" s="192"/>
      <c r="P7" s="192"/>
      <c r="Q7" s="192"/>
      <c r="R7" s="54"/>
      <c r="T7" s="171"/>
      <c r="U7" s="172"/>
      <c r="V7" s="117"/>
      <c r="W7" s="172"/>
    </row>
    <row r="8" spans="2:23" x14ac:dyDescent="0.25">
      <c r="B8" s="53">
        <v>2008</v>
      </c>
      <c r="C8" s="112">
        <v>3.2</v>
      </c>
      <c r="D8" s="112">
        <v>2.2000000000000002</v>
      </c>
      <c r="E8" s="221">
        <v>5.4</v>
      </c>
      <c r="F8" s="225">
        <v>38.6</v>
      </c>
      <c r="G8" s="112">
        <v>56</v>
      </c>
      <c r="H8" s="221">
        <v>94.6</v>
      </c>
      <c r="I8" s="49">
        <v>100</v>
      </c>
      <c r="J8" s="160"/>
      <c r="K8" s="192"/>
      <c r="L8" s="192"/>
      <c r="M8" s="192"/>
      <c r="N8" s="192"/>
      <c r="O8" s="192"/>
      <c r="P8" s="192"/>
      <c r="Q8" s="192"/>
      <c r="R8" s="54"/>
      <c r="T8" s="171"/>
      <c r="U8" s="172"/>
      <c r="V8" s="117"/>
      <c r="W8" s="172"/>
    </row>
    <row r="9" spans="2:23" x14ac:dyDescent="0.25">
      <c r="B9" s="53">
        <v>2009</v>
      </c>
      <c r="C9" s="112">
        <v>0.7</v>
      </c>
      <c r="D9" s="112">
        <v>2.8</v>
      </c>
      <c r="E9" s="221">
        <v>3.5</v>
      </c>
      <c r="F9" s="225">
        <v>43.4</v>
      </c>
      <c r="G9" s="112">
        <v>53</v>
      </c>
      <c r="H9" s="221">
        <v>96.5</v>
      </c>
      <c r="I9" s="49">
        <v>100</v>
      </c>
      <c r="J9" s="160"/>
      <c r="K9" s="192"/>
      <c r="L9" s="192"/>
      <c r="M9" s="192"/>
      <c r="N9" s="192"/>
      <c r="O9" s="192"/>
      <c r="P9" s="192"/>
      <c r="Q9" s="192"/>
      <c r="R9" s="54"/>
      <c r="T9" s="171"/>
      <c r="U9" s="172"/>
      <c r="V9" s="117"/>
      <c r="W9" s="172"/>
    </row>
    <row r="10" spans="2:23" x14ac:dyDescent="0.25">
      <c r="B10" s="53">
        <v>2010</v>
      </c>
      <c r="C10" s="112">
        <v>1.2</v>
      </c>
      <c r="D10" s="112">
        <v>2</v>
      </c>
      <c r="E10" s="221">
        <v>3.2</v>
      </c>
      <c r="F10" s="225">
        <v>37.299999999999997</v>
      </c>
      <c r="G10" s="112">
        <v>59.5</v>
      </c>
      <c r="H10" s="221">
        <v>96.8</v>
      </c>
      <c r="I10" s="49">
        <v>100</v>
      </c>
      <c r="J10" s="160"/>
      <c r="K10" s="192"/>
      <c r="L10" s="192"/>
      <c r="M10" s="192"/>
      <c r="N10" s="192"/>
      <c r="O10" s="192"/>
      <c r="P10" s="192"/>
      <c r="Q10" s="192"/>
      <c r="R10" s="54"/>
      <c r="T10" s="171"/>
      <c r="U10" s="172"/>
      <c r="V10" s="117"/>
      <c r="W10" s="172"/>
    </row>
    <row r="11" spans="2:23" x14ac:dyDescent="0.25">
      <c r="B11" s="53">
        <v>2011</v>
      </c>
      <c r="C11" s="112">
        <v>1.1000000000000001</v>
      </c>
      <c r="D11" s="112">
        <v>2.1</v>
      </c>
      <c r="E11" s="221">
        <v>3.2</v>
      </c>
      <c r="F11" s="225">
        <v>41.4</v>
      </c>
      <c r="G11" s="112">
        <v>55.4</v>
      </c>
      <c r="H11" s="221">
        <v>96.8</v>
      </c>
      <c r="I11" s="49">
        <v>100</v>
      </c>
      <c r="J11" s="160"/>
      <c r="K11" s="192"/>
      <c r="L11" s="192"/>
      <c r="M11" s="192"/>
      <c r="N11" s="192"/>
      <c r="O11" s="192"/>
      <c r="P11" s="192"/>
      <c r="Q11" s="192"/>
      <c r="R11" s="54"/>
      <c r="T11" s="171"/>
      <c r="U11" s="172"/>
      <c r="V11" s="117"/>
      <c r="W11" s="172"/>
    </row>
    <row r="12" spans="2:23" x14ac:dyDescent="0.25">
      <c r="B12" s="53">
        <v>2012</v>
      </c>
      <c r="C12" s="112">
        <v>6.3</v>
      </c>
      <c r="D12" s="112">
        <v>10.6</v>
      </c>
      <c r="E12" s="221">
        <v>16.899999999999999</v>
      </c>
      <c r="F12" s="225">
        <v>35.299999999999997</v>
      </c>
      <c r="G12" s="112">
        <v>47.8</v>
      </c>
      <c r="H12" s="221">
        <v>83.1</v>
      </c>
      <c r="I12" s="49">
        <v>100</v>
      </c>
      <c r="J12" s="160"/>
      <c r="K12" s="192"/>
      <c r="L12" s="192"/>
      <c r="M12" s="192"/>
      <c r="N12" s="192"/>
      <c r="O12" s="192"/>
      <c r="P12" s="192"/>
      <c r="Q12" s="192"/>
      <c r="R12" s="54"/>
      <c r="T12" s="171"/>
      <c r="U12" s="172"/>
      <c r="V12" s="117"/>
      <c r="W12" s="172"/>
    </row>
    <row r="13" spans="2:23" x14ac:dyDescent="0.25">
      <c r="B13" s="53">
        <v>2013</v>
      </c>
      <c r="C13" s="112">
        <v>2.2999999999999998</v>
      </c>
      <c r="D13" s="112">
        <v>3.6</v>
      </c>
      <c r="E13" s="221">
        <v>5.9</v>
      </c>
      <c r="F13" s="225">
        <v>37.5</v>
      </c>
      <c r="G13" s="112">
        <v>56.6</v>
      </c>
      <c r="H13" s="221">
        <v>94.1</v>
      </c>
      <c r="I13" s="49">
        <v>100</v>
      </c>
      <c r="J13" s="160"/>
      <c r="K13" s="192"/>
      <c r="L13" s="192"/>
      <c r="M13" s="192"/>
      <c r="N13" s="192"/>
      <c r="O13" s="192"/>
      <c r="P13" s="192"/>
      <c r="Q13" s="192"/>
      <c r="R13" s="54"/>
      <c r="T13" s="171"/>
      <c r="U13" s="172"/>
      <c r="V13" s="117"/>
      <c r="W13" s="172"/>
    </row>
    <row r="14" spans="2:23" x14ac:dyDescent="0.25">
      <c r="B14" s="53">
        <v>2014</v>
      </c>
      <c r="C14" s="112">
        <v>12.4</v>
      </c>
      <c r="D14" s="112">
        <v>18.100000000000001</v>
      </c>
      <c r="E14" s="221">
        <v>30.5</v>
      </c>
      <c r="F14" s="225">
        <v>27.8</v>
      </c>
      <c r="G14" s="112">
        <v>41.7</v>
      </c>
      <c r="H14" s="221">
        <v>69.5</v>
      </c>
      <c r="I14" s="49">
        <v>100</v>
      </c>
      <c r="J14" s="160"/>
      <c r="K14" s="192"/>
      <c r="L14" s="192"/>
      <c r="M14" s="192"/>
      <c r="N14" s="192"/>
      <c r="O14" s="192"/>
      <c r="P14" s="192"/>
      <c r="Q14" s="192"/>
      <c r="R14" s="54"/>
      <c r="T14" s="171"/>
      <c r="U14" s="172"/>
      <c r="V14" s="117"/>
      <c r="W14" s="172"/>
    </row>
    <row r="15" spans="2:23" x14ac:dyDescent="0.25">
      <c r="B15" s="53">
        <v>2015</v>
      </c>
      <c r="C15" s="112">
        <v>12.6</v>
      </c>
      <c r="D15" s="112">
        <v>25.8</v>
      </c>
      <c r="E15" s="221">
        <v>38.5</v>
      </c>
      <c r="F15" s="225">
        <v>26.7</v>
      </c>
      <c r="G15" s="112">
        <v>34.799999999999997</v>
      </c>
      <c r="H15" s="221">
        <v>61.5</v>
      </c>
      <c r="I15" s="49">
        <v>100</v>
      </c>
      <c r="J15" s="160"/>
      <c r="K15" s="192"/>
      <c r="L15" s="192"/>
      <c r="M15" s="192"/>
      <c r="N15" s="192"/>
      <c r="O15" s="192"/>
      <c r="P15" s="192"/>
      <c r="Q15" s="192"/>
      <c r="R15" s="54"/>
      <c r="T15" s="171"/>
      <c r="U15" s="172"/>
      <c r="V15" s="117"/>
      <c r="W15" s="172"/>
    </row>
    <row r="16" spans="2:23" x14ac:dyDescent="0.25">
      <c r="B16" s="53">
        <v>2016</v>
      </c>
      <c r="C16" s="112">
        <v>17.600000000000001</v>
      </c>
      <c r="D16" s="112">
        <v>27.6</v>
      </c>
      <c r="E16" s="221">
        <v>45.2</v>
      </c>
      <c r="F16" s="225">
        <v>29</v>
      </c>
      <c r="G16" s="112">
        <v>25.8</v>
      </c>
      <c r="H16" s="221">
        <v>54.8</v>
      </c>
      <c r="I16" s="49">
        <v>100</v>
      </c>
      <c r="J16" s="160"/>
      <c r="K16" s="192"/>
      <c r="L16" s="192"/>
      <c r="M16" s="192"/>
      <c r="N16" s="192"/>
      <c r="O16" s="192"/>
      <c r="P16" s="192"/>
      <c r="Q16" s="192"/>
      <c r="R16" s="54"/>
      <c r="T16" s="171"/>
      <c r="U16" s="172"/>
      <c r="V16" s="117"/>
      <c r="W16" s="172"/>
    </row>
    <row r="17" spans="2:23" x14ac:dyDescent="0.25">
      <c r="B17" s="53">
        <v>2017</v>
      </c>
      <c r="C17" s="112">
        <v>39.930675138009491</v>
      </c>
      <c r="D17" s="112">
        <v>36.201560766304524</v>
      </c>
      <c r="E17" s="221">
        <v>76.132235904314015</v>
      </c>
      <c r="F17" s="225">
        <v>13.455651268919569</v>
      </c>
      <c r="G17" s="112">
        <v>10.412112826766418</v>
      </c>
      <c r="H17" s="221">
        <v>23.867764095685988</v>
      </c>
      <c r="I17" s="49">
        <v>100</v>
      </c>
      <c r="J17" s="160"/>
      <c r="K17" s="192"/>
      <c r="L17" s="192"/>
      <c r="M17" s="192"/>
      <c r="N17" s="192"/>
      <c r="O17" s="192"/>
      <c r="P17" s="192"/>
      <c r="Q17" s="192"/>
      <c r="R17" s="54"/>
      <c r="T17" s="171"/>
      <c r="U17" s="172"/>
      <c r="V17" s="117"/>
      <c r="W17" s="172"/>
    </row>
    <row r="18" spans="2:23" ht="15.75" thickBot="1" x14ac:dyDescent="0.3">
      <c r="B18" s="53">
        <v>2018</v>
      </c>
      <c r="C18" s="112">
        <v>60.190162733984593</v>
      </c>
      <c r="D18" s="112">
        <v>25.974130636525771</v>
      </c>
      <c r="E18" s="221">
        <v>86.164293370510364</v>
      </c>
      <c r="F18" s="225">
        <v>8.2439628115888866</v>
      </c>
      <c r="G18" s="112">
        <v>5.5917438179007553</v>
      </c>
      <c r="H18" s="221">
        <v>13.835706629489641</v>
      </c>
      <c r="I18" s="159">
        <v>100</v>
      </c>
      <c r="J18" s="160"/>
      <c r="K18" s="192"/>
      <c r="L18" s="192"/>
      <c r="M18" s="192"/>
      <c r="N18" s="192"/>
      <c r="O18" s="192"/>
      <c r="P18" s="192"/>
      <c r="Q18" s="192"/>
      <c r="R18" s="54"/>
      <c r="T18" s="171"/>
      <c r="U18" s="172"/>
      <c r="V18" s="117"/>
      <c r="W18" s="172"/>
    </row>
    <row r="19" spans="2:23" ht="15.75" thickBot="1" x14ac:dyDescent="0.3">
      <c r="B19" s="55" t="s">
        <v>13</v>
      </c>
      <c r="C19" s="113">
        <v>31.781722352000084</v>
      </c>
      <c r="D19" s="113">
        <v>21.918161760818926</v>
      </c>
      <c r="E19" s="222">
        <v>53.705751270201375</v>
      </c>
      <c r="F19" s="226">
        <v>20.712614473376391</v>
      </c>
      <c r="G19" s="113">
        <v>25.578930797043071</v>
      </c>
      <c r="H19" s="222">
        <v>46.294248729798618</v>
      </c>
      <c r="I19" s="56">
        <v>100</v>
      </c>
      <c r="J19" s="160"/>
      <c r="K19" s="193"/>
      <c r="L19" s="193"/>
      <c r="M19" s="193"/>
      <c r="N19" s="193"/>
      <c r="O19" s="193"/>
      <c r="P19" s="193"/>
      <c r="Q19" s="193"/>
      <c r="R19" s="54"/>
      <c r="T19" s="171"/>
    </row>
    <row r="20" spans="2:23" x14ac:dyDescent="0.25">
      <c r="B20" s="336" t="s">
        <v>52</v>
      </c>
      <c r="C20" s="336"/>
      <c r="D20" s="336"/>
      <c r="E20" s="336"/>
      <c r="F20" s="336"/>
      <c r="G20" s="336"/>
      <c r="H20" s="336"/>
      <c r="I20" s="336"/>
      <c r="J20" s="65"/>
      <c r="K20" s="209"/>
      <c r="L20" s="209"/>
      <c r="M20" s="209"/>
      <c r="N20" s="172"/>
      <c r="O20" s="172"/>
      <c r="P20" s="209"/>
      <c r="Q20" s="209"/>
      <c r="R20" s="54"/>
    </row>
    <row r="21" spans="2:23" x14ac:dyDescent="0.25">
      <c r="K21" s="172"/>
      <c r="L21" s="172"/>
      <c r="M21" s="172"/>
      <c r="N21" s="172"/>
      <c r="O21" s="172"/>
      <c r="P21" s="172"/>
      <c r="Q21" s="172"/>
    </row>
    <row r="22" spans="2:23" x14ac:dyDescent="0.25">
      <c r="K22" s="172"/>
      <c r="L22" s="172"/>
      <c r="M22" s="172"/>
      <c r="N22" s="172"/>
      <c r="O22" s="172"/>
      <c r="P22" s="172"/>
      <c r="Q22" s="172"/>
    </row>
    <row r="24" spans="2:23" x14ac:dyDescent="0.25">
      <c r="E24" s="172"/>
    </row>
    <row r="25" spans="2:23" x14ac:dyDescent="0.25">
      <c r="E25" s="172"/>
    </row>
    <row r="26" spans="2:23" x14ac:dyDescent="0.25">
      <c r="E26" s="172"/>
    </row>
    <row r="27" spans="2:23" x14ac:dyDescent="0.25">
      <c r="E27" s="172"/>
      <c r="K27" s="172"/>
      <c r="L27" s="171"/>
    </row>
    <row r="28" spans="2:23" x14ac:dyDescent="0.25">
      <c r="E28" s="172"/>
      <c r="K28" s="172"/>
      <c r="L28" s="171"/>
    </row>
    <row r="29" spans="2:23" x14ac:dyDescent="0.25">
      <c r="E29" s="172"/>
      <c r="K29" s="172"/>
      <c r="L29" s="171"/>
      <c r="M29" s="259"/>
      <c r="N29" s="260"/>
    </row>
    <row r="30" spans="2:23" x14ac:dyDescent="0.25">
      <c r="E30" s="172"/>
      <c r="K30" s="172"/>
    </row>
    <row r="31" spans="2:23" x14ac:dyDescent="0.25">
      <c r="K31" s="172"/>
      <c r="M31" s="261"/>
    </row>
    <row r="32" spans="2:23" x14ac:dyDescent="0.25">
      <c r="K32" s="172"/>
    </row>
  </sheetData>
  <mergeCells count="8">
    <mergeCell ref="B20:I20"/>
    <mergeCell ref="K4:M4"/>
    <mergeCell ref="N4:P4"/>
    <mergeCell ref="Q4:Q5"/>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0"/>
  <sheetViews>
    <sheetView zoomScaleNormal="100" workbookViewId="0"/>
  </sheetViews>
  <sheetFormatPr defaultRowHeight="15" x14ac:dyDescent="0.25"/>
  <cols>
    <col min="2" max="6" width="16.140625" customWidth="1"/>
    <col min="7" max="7" width="12" customWidth="1"/>
    <col min="8" max="8" width="10.85546875" customWidth="1"/>
  </cols>
  <sheetData>
    <row r="2" spans="2:11" ht="27" customHeight="1" x14ac:dyDescent="0.25">
      <c r="B2" s="186" t="s">
        <v>93</v>
      </c>
      <c r="C2" s="23"/>
      <c r="D2" s="24"/>
      <c r="E2" s="23"/>
      <c r="F2" s="23"/>
    </row>
    <row r="3" spans="2:11" ht="15.75" thickBot="1" x14ac:dyDescent="0.3">
      <c r="D3" s="142" t="s">
        <v>18</v>
      </c>
    </row>
    <row r="4" spans="2:11" ht="24" customHeight="1" thickBot="1" x14ac:dyDescent="0.3">
      <c r="B4" s="60"/>
      <c r="C4" s="367" t="s">
        <v>22</v>
      </c>
      <c r="D4" s="368"/>
      <c r="E4" s="369" t="s">
        <v>23</v>
      </c>
      <c r="F4" s="368"/>
    </row>
    <row r="5" spans="2:11" ht="39.75" customHeight="1" thickBot="1" x14ac:dyDescent="0.3">
      <c r="B5" s="62" t="s">
        <v>7</v>
      </c>
      <c r="C5" s="62" t="s">
        <v>24</v>
      </c>
      <c r="D5" s="111" t="s">
        <v>25</v>
      </c>
      <c r="E5" s="36" t="s">
        <v>24</v>
      </c>
      <c r="F5" s="37" t="s">
        <v>25</v>
      </c>
      <c r="G5" s="204"/>
      <c r="H5" s="54"/>
      <c r="I5" s="54"/>
      <c r="J5" s="54"/>
    </row>
    <row r="6" spans="2:11" x14ac:dyDescent="0.25">
      <c r="B6" s="26">
        <v>2006</v>
      </c>
      <c r="C6" s="227">
        <v>47</v>
      </c>
      <c r="D6" s="61">
        <v>61.9</v>
      </c>
      <c r="E6" s="59">
        <v>24</v>
      </c>
      <c r="F6" s="61">
        <v>41.6</v>
      </c>
      <c r="G6" s="188"/>
      <c r="H6" s="192"/>
      <c r="I6" s="192"/>
      <c r="J6" s="192"/>
    </row>
    <row r="7" spans="2:11" x14ac:dyDescent="0.25">
      <c r="B7" s="26">
        <v>2007</v>
      </c>
      <c r="C7" s="227">
        <v>45.3</v>
      </c>
      <c r="D7" s="61">
        <v>60.9</v>
      </c>
      <c r="E7" s="59">
        <v>20.100000000000001</v>
      </c>
      <c r="F7" s="61">
        <v>44.4</v>
      </c>
      <c r="G7" s="188"/>
      <c r="H7" s="192"/>
      <c r="I7" s="192"/>
      <c r="J7" s="192"/>
    </row>
    <row r="8" spans="2:11" x14ac:dyDescent="0.25">
      <c r="B8" s="26">
        <v>2008</v>
      </c>
      <c r="C8" s="227">
        <v>47.4</v>
      </c>
      <c r="D8" s="61">
        <v>56.4</v>
      </c>
      <c r="E8" s="59">
        <v>22.7</v>
      </c>
      <c r="F8" s="61">
        <v>36.700000000000003</v>
      </c>
      <c r="G8" s="188"/>
      <c r="H8" s="192"/>
      <c r="I8" s="192"/>
      <c r="J8" s="192"/>
    </row>
    <row r="9" spans="2:11" x14ac:dyDescent="0.25">
      <c r="B9" s="26">
        <v>2009</v>
      </c>
      <c r="C9" s="227">
        <v>41.8</v>
      </c>
      <c r="D9" s="61">
        <v>60.9</v>
      </c>
      <c r="E9" s="59">
        <v>25.5</v>
      </c>
      <c r="F9" s="61">
        <v>41.1</v>
      </c>
      <c r="G9" s="188"/>
      <c r="H9" s="192"/>
      <c r="I9" s="192"/>
      <c r="J9" s="192"/>
    </row>
    <row r="10" spans="2:11" x14ac:dyDescent="0.25">
      <c r="B10" s="26">
        <v>2010</v>
      </c>
      <c r="C10" s="227">
        <v>32.200000000000003</v>
      </c>
      <c r="D10" s="61">
        <v>59.4</v>
      </c>
      <c r="E10" s="59">
        <v>23.4</v>
      </c>
      <c r="F10" s="61">
        <v>43</v>
      </c>
      <c r="G10" s="188"/>
      <c r="H10" s="192"/>
      <c r="I10" s="192"/>
      <c r="J10" s="192"/>
    </row>
    <row r="11" spans="2:11" x14ac:dyDescent="0.25">
      <c r="B11" s="26">
        <v>2011</v>
      </c>
      <c r="C11" s="227">
        <v>33.9</v>
      </c>
      <c r="D11" s="61">
        <v>55.7</v>
      </c>
      <c r="E11" s="59">
        <v>17.600000000000001</v>
      </c>
      <c r="F11" s="61">
        <v>39</v>
      </c>
      <c r="G11" s="188"/>
      <c r="H11" s="192"/>
      <c r="I11" s="192"/>
      <c r="J11" s="192"/>
    </row>
    <row r="12" spans="2:11" x14ac:dyDescent="0.25">
      <c r="B12" s="26">
        <v>2012</v>
      </c>
      <c r="C12" s="227">
        <v>51.9</v>
      </c>
      <c r="D12" s="61">
        <v>61.5</v>
      </c>
      <c r="E12" s="59">
        <v>16.600000000000001</v>
      </c>
      <c r="F12" s="61">
        <v>46.7</v>
      </c>
      <c r="G12" s="188"/>
      <c r="H12" s="192"/>
      <c r="I12" s="192"/>
      <c r="J12" s="192"/>
    </row>
    <row r="13" spans="2:11" x14ac:dyDescent="0.25">
      <c r="B13" s="26">
        <v>2013</v>
      </c>
      <c r="C13" s="227">
        <v>39</v>
      </c>
      <c r="D13" s="61">
        <v>58.8</v>
      </c>
      <c r="E13" s="59">
        <v>14.2</v>
      </c>
      <c r="F13" s="61">
        <v>39</v>
      </c>
      <c r="G13" s="188"/>
      <c r="H13" s="192"/>
      <c r="I13" s="192"/>
      <c r="J13" s="192"/>
    </row>
    <row r="14" spans="2:11" x14ac:dyDescent="0.25">
      <c r="B14" s="26">
        <v>2014</v>
      </c>
      <c r="C14" s="227">
        <v>31.1</v>
      </c>
      <c r="D14" s="61">
        <v>52</v>
      </c>
      <c r="E14" s="59">
        <v>16.5</v>
      </c>
      <c r="F14" s="61">
        <v>30.4</v>
      </c>
      <c r="G14" s="188"/>
      <c r="H14" s="192"/>
      <c r="I14" s="192"/>
      <c r="J14" s="192"/>
    </row>
    <row r="15" spans="2:11" x14ac:dyDescent="0.25">
      <c r="B15" s="26">
        <v>2015</v>
      </c>
      <c r="C15" s="227">
        <v>30.5</v>
      </c>
      <c r="D15" s="61">
        <v>52</v>
      </c>
      <c r="E15" s="59">
        <v>15.3</v>
      </c>
      <c r="F15" s="61">
        <v>39.5</v>
      </c>
      <c r="G15" s="188"/>
      <c r="H15" s="192"/>
      <c r="I15" s="192"/>
      <c r="J15" s="192"/>
      <c r="K15" s="172"/>
    </row>
    <row r="16" spans="2:11" x14ac:dyDescent="0.25">
      <c r="B16" s="26">
        <v>2016</v>
      </c>
      <c r="C16" s="227">
        <v>36.6</v>
      </c>
      <c r="D16" s="61">
        <v>53.6</v>
      </c>
      <c r="E16" s="59">
        <v>15.2</v>
      </c>
      <c r="F16" s="61">
        <v>32.200000000000003</v>
      </c>
      <c r="G16" s="188"/>
      <c r="H16" s="192"/>
      <c r="I16" s="192"/>
      <c r="J16" s="192"/>
      <c r="K16" s="172"/>
    </row>
    <row r="17" spans="2:11" x14ac:dyDescent="0.25">
      <c r="B17" s="26">
        <v>2017</v>
      </c>
      <c r="C17" s="227">
        <v>33.345905909107103</v>
      </c>
      <c r="D17" s="61">
        <v>54.557792995627238</v>
      </c>
      <c r="E17" s="59">
        <v>18.101289587914962</v>
      </c>
      <c r="F17" s="61">
        <v>30.978039607426016</v>
      </c>
      <c r="G17" s="188"/>
      <c r="H17" s="192"/>
      <c r="I17" s="192"/>
      <c r="J17" s="192"/>
      <c r="K17" s="172"/>
    </row>
    <row r="18" spans="2:11" ht="15.75" thickBot="1" x14ac:dyDescent="0.3">
      <c r="B18" s="26">
        <v>2018</v>
      </c>
      <c r="C18" s="227">
        <v>35.460797217740726</v>
      </c>
      <c r="D18" s="61">
        <v>52.44981127537438</v>
      </c>
      <c r="E18" s="59">
        <v>18.813134843017103</v>
      </c>
      <c r="F18" s="61">
        <v>36.122811289356918</v>
      </c>
      <c r="G18" s="188"/>
      <c r="H18" s="192"/>
      <c r="I18" s="192"/>
      <c r="J18" s="192"/>
      <c r="K18" s="172"/>
    </row>
    <row r="19" spans="2:11" ht="15.75" thickBot="1" x14ac:dyDescent="0.3">
      <c r="B19" s="28" t="s">
        <v>13</v>
      </c>
      <c r="C19" s="228">
        <v>34.953764829842008</v>
      </c>
      <c r="D19" s="64">
        <v>56.042771981466146</v>
      </c>
      <c r="E19" s="63">
        <v>17.923613779585533</v>
      </c>
      <c r="F19" s="64">
        <v>38.281176685010273</v>
      </c>
      <c r="G19" s="191"/>
      <c r="H19" s="193"/>
      <c r="I19" s="193"/>
      <c r="J19" s="193"/>
    </row>
    <row r="20" spans="2:11" x14ac:dyDescent="0.25">
      <c r="B20" s="65" t="s">
        <v>50</v>
      </c>
      <c r="C20" s="65"/>
      <c r="D20" s="65"/>
      <c r="E20" s="65"/>
      <c r="F20" s="65"/>
      <c r="G20" s="65"/>
    </row>
  </sheetData>
  <mergeCells count="2">
    <mergeCell ref="C4:D4"/>
    <mergeCell ref="E4:F4"/>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4"/>
  <sheetViews>
    <sheetView zoomScaleNormal="100" workbookViewId="0">
      <selection activeCell="B2" sqref="B2:K2"/>
    </sheetView>
  </sheetViews>
  <sheetFormatPr defaultRowHeight="15" x14ac:dyDescent="0.25"/>
  <cols>
    <col min="2" max="2" width="16.28515625" customWidth="1"/>
    <col min="3" max="11" width="13.5703125" customWidth="1"/>
  </cols>
  <sheetData>
    <row r="2" spans="2:14" s="2" customFormat="1" ht="22.5" customHeight="1" x14ac:dyDescent="0.25">
      <c r="B2" s="370" t="s">
        <v>94</v>
      </c>
      <c r="C2" s="370"/>
      <c r="D2" s="370"/>
      <c r="E2" s="370"/>
      <c r="F2" s="370"/>
      <c r="G2" s="370"/>
      <c r="H2" s="370"/>
      <c r="I2" s="370"/>
      <c r="J2" s="370"/>
      <c r="K2" s="370"/>
    </row>
    <row r="3" spans="2:14" ht="15.75" thickBot="1" x14ac:dyDescent="0.3">
      <c r="B3" s="143" t="s">
        <v>0</v>
      </c>
      <c r="C3" s="66"/>
      <c r="D3" s="66"/>
      <c r="E3" s="66"/>
      <c r="F3" s="67"/>
      <c r="G3" s="66"/>
      <c r="H3" s="66"/>
      <c r="I3" s="66"/>
      <c r="J3" s="66"/>
      <c r="K3" s="66"/>
    </row>
    <row r="4" spans="2:14" ht="17.25" customHeight="1" x14ac:dyDescent="0.25">
      <c r="B4" s="333" t="s">
        <v>7</v>
      </c>
      <c r="C4" s="341" t="s">
        <v>1</v>
      </c>
      <c r="D4" s="342"/>
      <c r="E4" s="343"/>
      <c r="F4" s="341" t="s">
        <v>26</v>
      </c>
      <c r="G4" s="342"/>
      <c r="H4" s="343"/>
      <c r="I4" s="342" t="s">
        <v>26</v>
      </c>
      <c r="J4" s="342"/>
      <c r="K4" s="343"/>
    </row>
    <row r="5" spans="2:14" ht="17.25" customHeight="1" thickBot="1" x14ac:dyDescent="0.3">
      <c r="B5" s="334"/>
      <c r="C5" s="344"/>
      <c r="D5" s="345"/>
      <c r="E5" s="346"/>
      <c r="F5" s="344" t="s">
        <v>27</v>
      </c>
      <c r="G5" s="345"/>
      <c r="H5" s="346"/>
      <c r="I5" s="345" t="s">
        <v>28</v>
      </c>
      <c r="J5" s="345"/>
      <c r="K5" s="346"/>
    </row>
    <row r="6" spans="2:14" ht="24.75" thickBot="1" x14ac:dyDescent="0.3">
      <c r="B6" s="334"/>
      <c r="C6" s="217" t="s">
        <v>5</v>
      </c>
      <c r="D6" s="337" t="s">
        <v>6</v>
      </c>
      <c r="E6" s="338"/>
      <c r="F6" s="217" t="s">
        <v>5</v>
      </c>
      <c r="G6" s="337" t="s">
        <v>6</v>
      </c>
      <c r="H6" s="338"/>
      <c r="I6" s="11" t="s">
        <v>5</v>
      </c>
      <c r="J6" s="337" t="s">
        <v>6</v>
      </c>
      <c r="K6" s="338"/>
    </row>
    <row r="7" spans="2:14" x14ac:dyDescent="0.25">
      <c r="B7" s="334"/>
      <c r="C7" s="151" t="s">
        <v>8</v>
      </c>
      <c r="D7" s="216" t="s">
        <v>9</v>
      </c>
      <c r="E7" s="339" t="s">
        <v>10</v>
      </c>
      <c r="F7" s="151" t="s">
        <v>8</v>
      </c>
      <c r="G7" s="216" t="s">
        <v>9</v>
      </c>
      <c r="H7" s="339" t="s">
        <v>10</v>
      </c>
      <c r="I7" s="147" t="s">
        <v>8</v>
      </c>
      <c r="J7" s="147" t="s">
        <v>9</v>
      </c>
      <c r="K7" s="371" t="s">
        <v>10</v>
      </c>
    </row>
    <row r="8" spans="2:14" ht="15.75" thickBot="1" x14ac:dyDescent="0.3">
      <c r="B8" s="335"/>
      <c r="C8" s="229"/>
      <c r="D8" s="21" t="s">
        <v>11</v>
      </c>
      <c r="E8" s="340"/>
      <c r="F8" s="229"/>
      <c r="G8" s="21" t="s">
        <v>11</v>
      </c>
      <c r="H8" s="340"/>
      <c r="I8" s="21"/>
      <c r="J8" s="21" t="s">
        <v>11</v>
      </c>
      <c r="K8" s="340"/>
      <c r="L8" s="54"/>
    </row>
    <row r="9" spans="2:14" x14ac:dyDescent="0.25">
      <c r="B9" s="22">
        <v>2006</v>
      </c>
      <c r="C9" s="156">
        <v>48</v>
      </c>
      <c r="D9" s="9">
        <v>9039</v>
      </c>
      <c r="E9" s="13">
        <v>198588</v>
      </c>
      <c r="F9" s="12">
        <v>61.6</v>
      </c>
      <c r="G9" s="9">
        <v>3038</v>
      </c>
      <c r="H9" s="13">
        <v>18707</v>
      </c>
      <c r="I9" s="6">
        <v>41.1</v>
      </c>
      <c r="J9" s="297">
        <v>6001</v>
      </c>
      <c r="K9" s="13">
        <v>179881</v>
      </c>
      <c r="L9" s="205"/>
      <c r="M9" s="205"/>
      <c r="N9" s="205"/>
    </row>
    <row r="10" spans="2:14" x14ac:dyDescent="0.25">
      <c r="B10" s="22">
        <v>2007</v>
      </c>
      <c r="C10" s="156">
        <v>46</v>
      </c>
      <c r="D10" s="9">
        <v>8742</v>
      </c>
      <c r="E10" s="13">
        <v>161209</v>
      </c>
      <c r="F10" s="12">
        <v>60.3</v>
      </c>
      <c r="G10" s="9">
        <v>2690</v>
      </c>
      <c r="H10" s="13">
        <v>16617</v>
      </c>
      <c r="I10" s="6">
        <v>39.6</v>
      </c>
      <c r="J10" s="9">
        <v>6051</v>
      </c>
      <c r="K10" s="13">
        <v>144592</v>
      </c>
      <c r="L10" s="205"/>
      <c r="M10" s="205"/>
      <c r="N10" s="205"/>
    </row>
    <row r="11" spans="2:14" x14ac:dyDescent="0.25">
      <c r="B11" s="22">
        <v>2008</v>
      </c>
      <c r="C11" s="156">
        <v>44.4</v>
      </c>
      <c r="D11" s="9">
        <v>6580</v>
      </c>
      <c r="E11" s="13">
        <v>123615</v>
      </c>
      <c r="F11" s="12">
        <v>55.7</v>
      </c>
      <c r="G11" s="9">
        <v>2752</v>
      </c>
      <c r="H11" s="13">
        <v>13183</v>
      </c>
      <c r="I11" s="6">
        <v>36.200000000000003</v>
      </c>
      <c r="J11" s="296">
        <v>3828</v>
      </c>
      <c r="K11" s="13">
        <v>110432</v>
      </c>
      <c r="L11" s="205"/>
      <c r="M11" s="205"/>
      <c r="N11" s="205"/>
    </row>
    <row r="12" spans="2:14" x14ac:dyDescent="0.25">
      <c r="B12" s="22">
        <v>2009</v>
      </c>
      <c r="C12" s="156">
        <v>49.3</v>
      </c>
      <c r="D12" s="9">
        <v>6109</v>
      </c>
      <c r="E12" s="13">
        <v>133976</v>
      </c>
      <c r="F12" s="12">
        <v>60.6</v>
      </c>
      <c r="G12" s="9">
        <v>2698</v>
      </c>
      <c r="H12" s="13">
        <v>13544</v>
      </c>
      <c r="I12" s="6">
        <v>40.299999999999997</v>
      </c>
      <c r="J12" s="296">
        <v>3411</v>
      </c>
      <c r="K12" s="13">
        <v>120432</v>
      </c>
      <c r="L12" s="205"/>
      <c r="M12" s="205"/>
      <c r="N12" s="205"/>
    </row>
    <row r="13" spans="2:14" x14ac:dyDescent="0.25">
      <c r="B13" s="22">
        <v>2010</v>
      </c>
      <c r="C13" s="156">
        <v>48.6</v>
      </c>
      <c r="D13" s="9">
        <v>6667</v>
      </c>
      <c r="E13" s="13">
        <v>128168</v>
      </c>
      <c r="F13" s="12">
        <v>58.6</v>
      </c>
      <c r="G13" s="9">
        <v>2564</v>
      </c>
      <c r="H13" s="13">
        <v>12539</v>
      </c>
      <c r="I13" s="6">
        <v>42.4</v>
      </c>
      <c r="J13" s="296">
        <v>4103</v>
      </c>
      <c r="K13" s="13">
        <v>115629</v>
      </c>
      <c r="L13" s="205"/>
      <c r="M13" s="205"/>
      <c r="N13" s="205"/>
    </row>
    <row r="14" spans="2:14" x14ac:dyDescent="0.25">
      <c r="B14" s="22">
        <v>2011</v>
      </c>
      <c r="C14" s="156">
        <v>45.4</v>
      </c>
      <c r="D14" s="9">
        <v>8718</v>
      </c>
      <c r="E14" s="13">
        <v>145538</v>
      </c>
      <c r="F14" s="12">
        <v>55.2</v>
      </c>
      <c r="G14" s="9">
        <v>3706</v>
      </c>
      <c r="H14" s="13">
        <v>13672</v>
      </c>
      <c r="I14" s="6">
        <v>38.200000000000003</v>
      </c>
      <c r="J14" s="296">
        <v>5012</v>
      </c>
      <c r="K14" s="13">
        <v>131866</v>
      </c>
      <c r="L14" s="205"/>
      <c r="M14" s="205"/>
      <c r="N14" s="205"/>
    </row>
    <row r="15" spans="2:14" x14ac:dyDescent="0.25">
      <c r="B15" s="22">
        <v>2012</v>
      </c>
      <c r="C15" s="156">
        <v>49</v>
      </c>
      <c r="D15" s="9">
        <v>7472</v>
      </c>
      <c r="E15" s="13">
        <v>128653</v>
      </c>
      <c r="F15" s="12">
        <v>60</v>
      </c>
      <c r="G15" s="9">
        <v>3111</v>
      </c>
      <c r="H15" s="13">
        <v>14858</v>
      </c>
      <c r="I15" s="6">
        <v>41.2</v>
      </c>
      <c r="J15" s="9">
        <v>4361</v>
      </c>
      <c r="K15" s="13">
        <v>113795</v>
      </c>
      <c r="L15" s="205"/>
      <c r="M15" s="205"/>
      <c r="N15" s="205"/>
    </row>
    <row r="16" spans="2:14" x14ac:dyDescent="0.25">
      <c r="B16" s="22">
        <v>2013</v>
      </c>
      <c r="C16" s="156">
        <v>45.5</v>
      </c>
      <c r="D16" s="9">
        <v>7683</v>
      </c>
      <c r="E16" s="13">
        <v>112331</v>
      </c>
      <c r="F16" s="12">
        <v>57.6</v>
      </c>
      <c r="G16" s="9">
        <v>3060</v>
      </c>
      <c r="H16" s="13">
        <v>13154</v>
      </c>
      <c r="I16" s="6">
        <v>37.5</v>
      </c>
      <c r="J16" s="296">
        <v>4623</v>
      </c>
      <c r="K16" s="13">
        <v>99177</v>
      </c>
      <c r="L16" s="205"/>
      <c r="M16" s="205"/>
      <c r="N16" s="205"/>
    </row>
    <row r="17" spans="2:14" x14ac:dyDescent="0.25">
      <c r="B17" s="22">
        <v>2014</v>
      </c>
      <c r="C17" s="156">
        <v>34</v>
      </c>
      <c r="D17" s="9">
        <v>13613</v>
      </c>
      <c r="E17" s="13">
        <v>287685</v>
      </c>
      <c r="F17" s="12">
        <v>45.6</v>
      </c>
      <c r="G17" s="9">
        <v>5469</v>
      </c>
      <c r="H17" s="13">
        <v>23942</v>
      </c>
      <c r="I17" s="6">
        <v>26.2</v>
      </c>
      <c r="J17" s="9">
        <v>8144</v>
      </c>
      <c r="K17" s="13">
        <v>263743</v>
      </c>
      <c r="L17" s="205"/>
      <c r="M17" s="205"/>
      <c r="N17" s="205"/>
    </row>
    <row r="18" spans="2:14" x14ac:dyDescent="0.25">
      <c r="B18" s="22">
        <v>2015</v>
      </c>
      <c r="C18" s="156">
        <v>35.4</v>
      </c>
      <c r="D18" s="9">
        <v>13258</v>
      </c>
      <c r="E18" s="13">
        <v>257965</v>
      </c>
      <c r="F18" s="12">
        <v>45.1</v>
      </c>
      <c r="G18" s="9">
        <v>5221</v>
      </c>
      <c r="H18" s="13">
        <v>19352</v>
      </c>
      <c r="I18" s="6">
        <v>29.2</v>
      </c>
      <c r="J18" s="9">
        <v>8038</v>
      </c>
      <c r="K18" s="13">
        <v>238613</v>
      </c>
      <c r="L18" s="205"/>
      <c r="M18" s="205"/>
      <c r="N18" s="205"/>
    </row>
    <row r="19" spans="2:14" x14ac:dyDescent="0.25">
      <c r="B19" s="150">
        <v>2016</v>
      </c>
      <c r="C19" s="156">
        <v>34.5</v>
      </c>
      <c r="D19" s="9">
        <v>16712</v>
      </c>
      <c r="E19" s="13">
        <v>278584</v>
      </c>
      <c r="F19" s="12">
        <v>47.2</v>
      </c>
      <c r="G19" s="9">
        <v>7777</v>
      </c>
      <c r="H19" s="13">
        <v>24174</v>
      </c>
      <c r="I19" s="6">
        <v>23.4</v>
      </c>
      <c r="J19" s="9">
        <v>8936</v>
      </c>
      <c r="K19" s="13">
        <v>254410</v>
      </c>
      <c r="L19" s="205"/>
      <c r="M19" s="205"/>
      <c r="N19" s="205"/>
    </row>
    <row r="20" spans="2:14" x14ac:dyDescent="0.25">
      <c r="B20" s="218">
        <v>2017</v>
      </c>
      <c r="C20" s="156">
        <v>30.434769511001868</v>
      </c>
      <c r="D20" s="9">
        <v>43359.732334</v>
      </c>
      <c r="E20" s="13">
        <v>370741</v>
      </c>
      <c r="F20" s="156">
        <v>38.692214123243154</v>
      </c>
      <c r="G20" s="9">
        <v>23148.168233</v>
      </c>
      <c r="H20" s="13">
        <v>55367</v>
      </c>
      <c r="I20" s="20">
        <v>20.977573813347593</v>
      </c>
      <c r="J20" s="9">
        <v>20211.564101</v>
      </c>
      <c r="K20" s="13">
        <v>315374</v>
      </c>
      <c r="L20" s="205"/>
      <c r="M20" s="205"/>
      <c r="N20" s="205"/>
    </row>
    <row r="21" spans="2:14" ht="15.75" thickBot="1" x14ac:dyDescent="0.3">
      <c r="B21" s="150">
        <v>2018</v>
      </c>
      <c r="C21" s="156">
        <v>32.574297776492415</v>
      </c>
      <c r="D21" s="9">
        <v>78017.002854000006</v>
      </c>
      <c r="E21" s="13">
        <v>441621</v>
      </c>
      <c r="F21" s="156">
        <v>37.5073901855054</v>
      </c>
      <c r="G21" s="9">
        <v>53390.253680000002</v>
      </c>
      <c r="H21" s="13">
        <v>128058</v>
      </c>
      <c r="I21" s="20">
        <v>21.879461308910596</v>
      </c>
      <c r="J21" s="9">
        <v>24626.749174</v>
      </c>
      <c r="K21" s="13">
        <v>313563</v>
      </c>
      <c r="L21" s="205"/>
      <c r="M21" s="205"/>
      <c r="N21" s="205"/>
    </row>
    <row r="22" spans="2:14" ht="15.75" thickBot="1" x14ac:dyDescent="0.3">
      <c r="B22" s="92" t="s">
        <v>12</v>
      </c>
      <c r="C22" s="153"/>
      <c r="D22" s="18">
        <v>225969.73518800002</v>
      </c>
      <c r="E22" s="230">
        <v>2768674</v>
      </c>
      <c r="F22" s="153"/>
      <c r="G22" s="18">
        <v>118624.421913</v>
      </c>
      <c r="H22" s="230">
        <v>367167</v>
      </c>
      <c r="I22" s="17"/>
      <c r="J22" s="18">
        <v>107346.31327499999</v>
      </c>
      <c r="K22" s="125">
        <v>2401507</v>
      </c>
      <c r="L22" s="206"/>
      <c r="M22" s="206"/>
      <c r="N22" s="206"/>
    </row>
    <row r="23" spans="2:14" ht="15.75" thickBot="1" x14ac:dyDescent="0.3">
      <c r="B23" s="102" t="s">
        <v>13</v>
      </c>
      <c r="C23" s="231">
        <v>36.441071789497634</v>
      </c>
      <c r="D23" s="15">
        <v>17382.287322153847</v>
      </c>
      <c r="E23" s="232">
        <v>212974.92307692306</v>
      </c>
      <c r="F23" s="231">
        <v>43.279295914936178</v>
      </c>
      <c r="G23" s="15">
        <v>9124.9555317692302</v>
      </c>
      <c r="H23" s="232">
        <v>28243.615384615383</v>
      </c>
      <c r="I23" s="154">
        <v>28.885512589381594</v>
      </c>
      <c r="J23" s="15">
        <v>8257.4087134615384</v>
      </c>
      <c r="K23" s="126">
        <v>184731.30769230769</v>
      </c>
    </row>
    <row r="24" spans="2:14" x14ac:dyDescent="0.25">
      <c r="B24" s="65" t="s">
        <v>52</v>
      </c>
      <c r="F24" s="201"/>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zoomScaleNormal="100" workbookViewId="0"/>
  </sheetViews>
  <sheetFormatPr defaultRowHeight="15" x14ac:dyDescent="0.25"/>
  <cols>
    <col min="2" max="2" width="16.28515625" customWidth="1"/>
    <col min="3" max="11" width="13.5703125" customWidth="1"/>
  </cols>
  <sheetData>
    <row r="2" spans="2:17" ht="22.5" customHeight="1" x14ac:dyDescent="0.25">
      <c r="B2" s="351" t="s">
        <v>95</v>
      </c>
      <c r="C2" s="351"/>
      <c r="D2" s="351"/>
      <c r="E2" s="351"/>
      <c r="F2" s="351"/>
      <c r="G2" s="351"/>
      <c r="H2" s="351"/>
      <c r="I2" s="351"/>
      <c r="J2" s="351"/>
      <c r="K2" s="351"/>
    </row>
    <row r="3" spans="2:17" ht="16.5" customHeight="1" thickBot="1" x14ac:dyDescent="0.3">
      <c r="B3" s="372" t="s">
        <v>0</v>
      </c>
      <c r="C3" s="372"/>
      <c r="D3" s="372"/>
      <c r="E3" s="372"/>
      <c r="F3" s="372"/>
      <c r="G3" s="372"/>
      <c r="H3" s="372"/>
      <c r="I3" s="372"/>
      <c r="J3" s="372"/>
      <c r="K3" s="372"/>
    </row>
    <row r="4" spans="2:17" ht="17.25" customHeight="1" x14ac:dyDescent="0.25">
      <c r="B4" s="373" t="s">
        <v>7</v>
      </c>
      <c r="C4" s="369" t="s">
        <v>1</v>
      </c>
      <c r="D4" s="369"/>
      <c r="E4" s="369"/>
      <c r="F4" s="367" t="s">
        <v>26</v>
      </c>
      <c r="G4" s="369"/>
      <c r="H4" s="368"/>
      <c r="I4" s="369" t="s">
        <v>26</v>
      </c>
      <c r="J4" s="369"/>
      <c r="K4" s="368"/>
    </row>
    <row r="5" spans="2:17" ht="17.25" customHeight="1" thickBot="1" x14ac:dyDescent="0.3">
      <c r="B5" s="374"/>
      <c r="C5" s="376"/>
      <c r="D5" s="376"/>
      <c r="E5" s="376"/>
      <c r="F5" s="381" t="s">
        <v>63</v>
      </c>
      <c r="G5" s="376"/>
      <c r="H5" s="377"/>
      <c r="I5" s="376" t="s">
        <v>64</v>
      </c>
      <c r="J5" s="376"/>
      <c r="K5" s="377"/>
    </row>
    <row r="6" spans="2:17" ht="26.25" customHeight="1" thickBot="1" x14ac:dyDescent="0.3">
      <c r="B6" s="374"/>
      <c r="C6" s="69" t="s">
        <v>5</v>
      </c>
      <c r="D6" s="378" t="s">
        <v>6</v>
      </c>
      <c r="E6" s="378"/>
      <c r="F6" s="233" t="s">
        <v>5</v>
      </c>
      <c r="G6" s="378" t="s">
        <v>6</v>
      </c>
      <c r="H6" s="379"/>
      <c r="I6" s="69" t="s">
        <v>5</v>
      </c>
      <c r="J6" s="378" t="s">
        <v>6</v>
      </c>
      <c r="K6" s="379"/>
    </row>
    <row r="7" spans="2:17" x14ac:dyDescent="0.25">
      <c r="B7" s="374"/>
      <c r="C7" s="25" t="s">
        <v>8</v>
      </c>
      <c r="D7" s="69" t="s">
        <v>9</v>
      </c>
      <c r="E7" s="380" t="s">
        <v>10</v>
      </c>
      <c r="F7" s="161" t="s">
        <v>8</v>
      </c>
      <c r="G7" s="25" t="s">
        <v>9</v>
      </c>
      <c r="H7" s="339" t="s">
        <v>10</v>
      </c>
      <c r="I7" s="25" t="s">
        <v>8</v>
      </c>
      <c r="J7" s="25" t="s">
        <v>9</v>
      </c>
      <c r="K7" s="339" t="s">
        <v>10</v>
      </c>
    </row>
    <row r="8" spans="2:17" ht="15.75" thickBot="1" x14ac:dyDescent="0.3">
      <c r="B8" s="375"/>
      <c r="C8" s="19"/>
      <c r="D8" s="168" t="s">
        <v>11</v>
      </c>
      <c r="E8" s="357"/>
      <c r="F8" s="234"/>
      <c r="G8" s="214" t="s">
        <v>11</v>
      </c>
      <c r="H8" s="340"/>
      <c r="I8" s="19"/>
      <c r="J8" s="168" t="s">
        <v>11</v>
      </c>
      <c r="K8" s="340"/>
    </row>
    <row r="9" spans="2:17" x14ac:dyDescent="0.25">
      <c r="B9" s="169">
        <v>2006</v>
      </c>
      <c r="C9" s="79">
        <v>48</v>
      </c>
      <c r="D9" s="71">
        <v>9039</v>
      </c>
      <c r="E9" s="72">
        <v>198588</v>
      </c>
      <c r="F9" s="235">
        <v>43.7</v>
      </c>
      <c r="G9" s="73">
        <v>6555</v>
      </c>
      <c r="H9" s="81">
        <v>76415</v>
      </c>
      <c r="I9" s="70">
        <v>59.2</v>
      </c>
      <c r="J9" s="71">
        <v>2484</v>
      </c>
      <c r="K9" s="81">
        <v>122173</v>
      </c>
      <c r="L9" s="165"/>
      <c r="M9" s="165"/>
      <c r="Q9" s="172"/>
    </row>
    <row r="10" spans="2:17" x14ac:dyDescent="0.25">
      <c r="B10" s="170">
        <v>2007</v>
      </c>
      <c r="C10" s="20">
        <v>46</v>
      </c>
      <c r="D10" s="9">
        <v>8742</v>
      </c>
      <c r="E10" s="10">
        <v>161209</v>
      </c>
      <c r="F10" s="12">
        <v>41.8</v>
      </c>
      <c r="G10" s="216">
        <v>6510</v>
      </c>
      <c r="H10" s="13">
        <v>66183</v>
      </c>
      <c r="I10" s="6">
        <v>58.2</v>
      </c>
      <c r="J10" s="9">
        <v>2231</v>
      </c>
      <c r="K10" s="13">
        <v>95026</v>
      </c>
      <c r="L10" s="165"/>
      <c r="M10" s="165"/>
      <c r="Q10" s="172"/>
    </row>
    <row r="11" spans="2:17" x14ac:dyDescent="0.25">
      <c r="B11" s="170">
        <v>2008</v>
      </c>
      <c r="C11" s="20">
        <v>44.4</v>
      </c>
      <c r="D11" s="9">
        <v>6580</v>
      </c>
      <c r="E11" s="10">
        <v>123615</v>
      </c>
      <c r="F11" s="12">
        <v>40.799999999999997</v>
      </c>
      <c r="G11" s="216">
        <v>5029</v>
      </c>
      <c r="H11" s="13">
        <v>46749</v>
      </c>
      <c r="I11" s="6">
        <v>55.9</v>
      </c>
      <c r="J11" s="9">
        <v>1551</v>
      </c>
      <c r="K11" s="13">
        <v>76866</v>
      </c>
      <c r="L11" s="165"/>
      <c r="M11" s="165"/>
      <c r="Q11" s="172"/>
    </row>
    <row r="12" spans="2:17" x14ac:dyDescent="0.25">
      <c r="B12" s="170">
        <v>2009</v>
      </c>
      <c r="C12" s="20">
        <v>49.3</v>
      </c>
      <c r="D12" s="9">
        <v>6109</v>
      </c>
      <c r="E12" s="10">
        <v>133976</v>
      </c>
      <c r="F12" s="12">
        <v>44.9</v>
      </c>
      <c r="G12" s="216">
        <v>4594</v>
      </c>
      <c r="H12" s="13">
        <v>46278</v>
      </c>
      <c r="I12" s="6">
        <v>62.6</v>
      </c>
      <c r="J12" s="9">
        <v>1515</v>
      </c>
      <c r="K12" s="13">
        <v>87698</v>
      </c>
      <c r="L12" s="165"/>
      <c r="M12" s="165"/>
      <c r="Q12" s="172"/>
    </row>
    <row r="13" spans="2:17" x14ac:dyDescent="0.25">
      <c r="B13" s="170">
        <v>2010</v>
      </c>
      <c r="C13" s="20">
        <v>48.6</v>
      </c>
      <c r="D13" s="9">
        <v>6667</v>
      </c>
      <c r="E13" s="10">
        <v>128168</v>
      </c>
      <c r="F13" s="12">
        <v>46.5</v>
      </c>
      <c r="G13" s="216">
        <v>5135</v>
      </c>
      <c r="H13" s="13">
        <v>47265</v>
      </c>
      <c r="I13" s="6">
        <v>55.8</v>
      </c>
      <c r="J13" s="9">
        <v>1532</v>
      </c>
      <c r="K13" s="13">
        <v>80903</v>
      </c>
      <c r="L13" s="165"/>
      <c r="M13" s="165"/>
      <c r="Q13" s="172"/>
    </row>
    <row r="14" spans="2:17" x14ac:dyDescent="0.25">
      <c r="B14" s="170">
        <v>2011</v>
      </c>
      <c r="C14" s="20">
        <v>45.4</v>
      </c>
      <c r="D14" s="9">
        <v>8718</v>
      </c>
      <c r="E14" s="10">
        <v>145538</v>
      </c>
      <c r="F14" s="12">
        <v>41.9</v>
      </c>
      <c r="G14" s="216">
        <v>7100</v>
      </c>
      <c r="H14" s="13">
        <v>55902</v>
      </c>
      <c r="I14" s="6">
        <v>60.7</v>
      </c>
      <c r="J14" s="9">
        <v>1618</v>
      </c>
      <c r="K14" s="13">
        <v>89636</v>
      </c>
      <c r="L14" s="165"/>
      <c r="M14" s="165"/>
      <c r="Q14" s="172"/>
    </row>
    <row r="15" spans="2:17" x14ac:dyDescent="0.25">
      <c r="B15" s="170">
        <v>2012</v>
      </c>
      <c r="C15" s="20">
        <v>49</v>
      </c>
      <c r="D15" s="9">
        <v>7472</v>
      </c>
      <c r="E15" s="10">
        <v>128653</v>
      </c>
      <c r="F15" s="12">
        <v>44.6</v>
      </c>
      <c r="G15" s="216">
        <v>5807</v>
      </c>
      <c r="H15" s="13">
        <v>52589</v>
      </c>
      <c r="I15" s="6">
        <v>64.5</v>
      </c>
      <c r="J15" s="9">
        <v>1666</v>
      </c>
      <c r="K15" s="13">
        <v>76064</v>
      </c>
      <c r="L15" s="165"/>
      <c r="M15" s="165"/>
      <c r="Q15" s="172"/>
    </row>
    <row r="16" spans="2:17" x14ac:dyDescent="0.25">
      <c r="B16" s="170">
        <v>2013</v>
      </c>
      <c r="C16" s="20">
        <v>45.5</v>
      </c>
      <c r="D16" s="9">
        <v>7683</v>
      </c>
      <c r="E16" s="10">
        <v>112331</v>
      </c>
      <c r="F16" s="12">
        <v>41</v>
      </c>
      <c r="G16" s="216">
        <v>5948</v>
      </c>
      <c r="H16" s="13">
        <v>47467</v>
      </c>
      <c r="I16" s="6">
        <v>61.2</v>
      </c>
      <c r="J16" s="9">
        <v>1735</v>
      </c>
      <c r="K16" s="13">
        <v>64864</v>
      </c>
      <c r="L16" s="165"/>
      <c r="M16" s="165"/>
      <c r="Q16" s="172"/>
    </row>
    <row r="17" spans="2:17" x14ac:dyDescent="0.25">
      <c r="B17" s="170">
        <v>2014</v>
      </c>
      <c r="C17" s="20">
        <v>34</v>
      </c>
      <c r="D17" s="9">
        <v>13613</v>
      </c>
      <c r="E17" s="10">
        <v>287685</v>
      </c>
      <c r="F17" s="12">
        <v>32.5</v>
      </c>
      <c r="G17" s="9">
        <v>9852</v>
      </c>
      <c r="H17" s="13">
        <v>87755</v>
      </c>
      <c r="I17" s="6">
        <v>37.9</v>
      </c>
      <c r="J17" s="9">
        <v>3760</v>
      </c>
      <c r="K17" s="13">
        <v>199930</v>
      </c>
      <c r="L17" s="165"/>
      <c r="M17" s="165"/>
      <c r="Q17" s="172"/>
    </row>
    <row r="18" spans="2:17" x14ac:dyDescent="0.25">
      <c r="B18" s="170">
        <v>2015</v>
      </c>
      <c r="C18" s="20">
        <v>35.4</v>
      </c>
      <c r="D18" s="9">
        <v>13258</v>
      </c>
      <c r="E18" s="10">
        <v>257965</v>
      </c>
      <c r="F18" s="12">
        <v>34.299999999999997</v>
      </c>
      <c r="G18" s="9">
        <v>10222</v>
      </c>
      <c r="H18" s="13">
        <v>89519</v>
      </c>
      <c r="I18" s="6">
        <v>39.4</v>
      </c>
      <c r="J18" s="9">
        <v>3036</v>
      </c>
      <c r="K18" s="13">
        <v>168446</v>
      </c>
      <c r="L18" s="165"/>
      <c r="M18" s="165"/>
      <c r="Q18" s="172"/>
    </row>
    <row r="19" spans="2:17" x14ac:dyDescent="0.25">
      <c r="B19" s="170">
        <v>2016</v>
      </c>
      <c r="C19" s="20">
        <v>34.5</v>
      </c>
      <c r="D19" s="9">
        <v>16712</v>
      </c>
      <c r="E19" s="10">
        <v>278584</v>
      </c>
      <c r="F19" s="12">
        <v>33.6</v>
      </c>
      <c r="G19" s="9">
        <v>12996</v>
      </c>
      <c r="H19" s="13">
        <v>95545</v>
      </c>
      <c r="I19" s="6">
        <v>37.6</v>
      </c>
      <c r="J19" s="9">
        <v>3716</v>
      </c>
      <c r="K19" s="13">
        <v>183039</v>
      </c>
      <c r="L19" s="165"/>
      <c r="M19" s="165"/>
      <c r="Q19" s="172"/>
    </row>
    <row r="20" spans="2:17" x14ac:dyDescent="0.25">
      <c r="B20" s="218">
        <v>2017</v>
      </c>
      <c r="C20" s="20">
        <v>30.434769511001868</v>
      </c>
      <c r="D20" s="9">
        <v>43359.732334</v>
      </c>
      <c r="E20" s="10">
        <v>370741</v>
      </c>
      <c r="F20" s="156">
        <v>29.292657993555476</v>
      </c>
      <c r="G20" s="9">
        <v>37374.994013000003</v>
      </c>
      <c r="H20" s="13">
        <v>169002</v>
      </c>
      <c r="I20" s="20">
        <v>37.567313799021505</v>
      </c>
      <c r="J20" s="10">
        <v>5984.7383209999998</v>
      </c>
      <c r="K20" s="13">
        <v>201739</v>
      </c>
      <c r="L20" s="165"/>
      <c r="M20" s="165"/>
      <c r="Q20" s="172"/>
    </row>
    <row r="21" spans="2:17" ht="15.75" thickBot="1" x14ac:dyDescent="0.3">
      <c r="B21" s="91">
        <v>2018</v>
      </c>
      <c r="C21" s="80">
        <v>32.574297776492415</v>
      </c>
      <c r="D21" s="74">
        <v>78017.002854000006</v>
      </c>
      <c r="E21" s="75">
        <v>441621</v>
      </c>
      <c r="F21" s="236">
        <v>30.419582328925536</v>
      </c>
      <c r="G21" s="74">
        <v>64828.584702</v>
      </c>
      <c r="H21" s="82">
        <v>221806</v>
      </c>
      <c r="I21" s="167">
        <v>43.165951096199187</v>
      </c>
      <c r="J21" s="74">
        <v>13188.418152</v>
      </c>
      <c r="K21" s="82">
        <v>219815</v>
      </c>
      <c r="L21" s="165"/>
      <c r="M21" s="165"/>
      <c r="Q21" s="172"/>
    </row>
    <row r="22" spans="2:17" ht="16.5" thickBot="1" x14ac:dyDescent="0.3">
      <c r="B22" s="109" t="s">
        <v>12</v>
      </c>
      <c r="C22" s="76"/>
      <c r="D22" s="77">
        <v>225969.73518800002</v>
      </c>
      <c r="E22" s="78">
        <v>2768674</v>
      </c>
      <c r="F22" s="237"/>
      <c r="G22" s="77">
        <v>181951.57871500001</v>
      </c>
      <c r="H22" s="83">
        <v>1102475</v>
      </c>
      <c r="I22" s="76"/>
      <c r="J22" s="77">
        <v>44017.156473000003</v>
      </c>
      <c r="K22" s="83">
        <v>1666199</v>
      </c>
      <c r="L22" s="164"/>
      <c r="M22" s="164"/>
    </row>
    <row r="23" spans="2:17" ht="15.75" thickBot="1" x14ac:dyDescent="0.3">
      <c r="B23" s="102" t="s">
        <v>13</v>
      </c>
      <c r="C23" s="166">
        <v>36.441071789497634</v>
      </c>
      <c r="D23" s="84">
        <v>17382.287322153847</v>
      </c>
      <c r="E23" s="85">
        <v>212974.92307692306</v>
      </c>
      <c r="F23" s="238">
        <v>33.984286536088405</v>
      </c>
      <c r="G23" s="84">
        <v>13996.275285769232</v>
      </c>
      <c r="H23" s="86">
        <v>84805.769230769234</v>
      </c>
      <c r="I23" s="166">
        <v>46.612262578888412</v>
      </c>
      <c r="J23" s="84">
        <v>3385.9351133076925</v>
      </c>
      <c r="K23" s="86">
        <v>128169.15384615384</v>
      </c>
    </row>
    <row r="24" spans="2:17" x14ac:dyDescent="0.25">
      <c r="B24" s="65" t="s">
        <v>52</v>
      </c>
      <c r="C24" s="87"/>
      <c r="D24" s="88"/>
      <c r="E24" s="89"/>
      <c r="F24" s="87"/>
      <c r="G24" s="172"/>
      <c r="H24" s="89"/>
      <c r="I24" s="87"/>
      <c r="J24" s="90"/>
      <c r="K24" s="89"/>
    </row>
    <row r="25" spans="2:17" x14ac:dyDescent="0.25">
      <c r="G25" s="172"/>
      <c r="H25" s="172"/>
    </row>
    <row r="26" spans="2:17" x14ac:dyDescent="0.25">
      <c r="G26" s="172"/>
      <c r="H26" s="172"/>
    </row>
    <row r="27" spans="2:17" x14ac:dyDescent="0.25">
      <c r="G27" s="172"/>
      <c r="H27" s="172"/>
    </row>
    <row r="28" spans="2:17" x14ac:dyDescent="0.25">
      <c r="G28" s="172"/>
      <c r="H28" s="172"/>
    </row>
    <row r="29" spans="2:17" x14ac:dyDescent="0.25">
      <c r="G29" s="172"/>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1"/>
  <sheetViews>
    <sheetView zoomScaleNormal="100" workbookViewId="0"/>
  </sheetViews>
  <sheetFormatPr defaultRowHeight="15" x14ac:dyDescent="0.25"/>
  <cols>
    <col min="2" max="2" width="16.28515625" customWidth="1"/>
    <col min="3" max="11" width="13.5703125" customWidth="1"/>
  </cols>
  <sheetData>
    <row r="2" spans="2:13" ht="22.5" customHeight="1" x14ac:dyDescent="0.25">
      <c r="B2" s="351" t="s">
        <v>106</v>
      </c>
      <c r="C2" s="351"/>
      <c r="D2" s="351"/>
      <c r="E2" s="351"/>
      <c r="F2" s="351"/>
      <c r="G2" s="351"/>
      <c r="H2" s="351"/>
      <c r="I2" s="351"/>
      <c r="J2" s="351"/>
      <c r="K2" s="351"/>
    </row>
    <row r="3" spans="2:13" ht="16.5" customHeight="1" thickBot="1" x14ac:dyDescent="0.3">
      <c r="B3" s="372" t="s">
        <v>0</v>
      </c>
      <c r="C3" s="372"/>
      <c r="D3" s="372"/>
      <c r="E3" s="372"/>
      <c r="F3" s="372"/>
      <c r="G3" s="372"/>
      <c r="H3" s="372"/>
      <c r="I3" s="372"/>
      <c r="J3" s="372"/>
      <c r="K3" s="372"/>
    </row>
    <row r="4" spans="2:13" ht="17.25" customHeight="1" x14ac:dyDescent="0.25">
      <c r="B4" s="373" t="s">
        <v>7</v>
      </c>
      <c r="C4" s="369" t="s">
        <v>29</v>
      </c>
      <c r="D4" s="369"/>
      <c r="E4" s="368"/>
      <c r="F4" s="369" t="s">
        <v>26</v>
      </c>
      <c r="G4" s="369"/>
      <c r="H4" s="368"/>
      <c r="I4" s="369" t="s">
        <v>26</v>
      </c>
      <c r="J4" s="369"/>
      <c r="K4" s="368"/>
    </row>
    <row r="5" spans="2:13" ht="17.25" customHeight="1" thickBot="1" x14ac:dyDescent="0.3">
      <c r="B5" s="374"/>
      <c r="C5" s="376"/>
      <c r="D5" s="376"/>
      <c r="E5" s="377"/>
      <c r="F5" s="376" t="s">
        <v>27</v>
      </c>
      <c r="G5" s="376"/>
      <c r="H5" s="377"/>
      <c r="I5" s="376" t="s">
        <v>30</v>
      </c>
      <c r="J5" s="376"/>
      <c r="K5" s="377"/>
    </row>
    <row r="6" spans="2:13" ht="27" customHeight="1" thickBot="1" x14ac:dyDescent="0.3">
      <c r="B6" s="374"/>
      <c r="C6" s="69" t="s">
        <v>5</v>
      </c>
      <c r="D6" s="378" t="s">
        <v>6</v>
      </c>
      <c r="E6" s="379"/>
      <c r="F6" s="69" t="s">
        <v>5</v>
      </c>
      <c r="G6" s="378" t="s">
        <v>6</v>
      </c>
      <c r="H6" s="379"/>
      <c r="I6" s="69" t="s">
        <v>5</v>
      </c>
      <c r="J6" s="378" t="s">
        <v>6</v>
      </c>
      <c r="K6" s="379"/>
    </row>
    <row r="7" spans="2:13" x14ac:dyDescent="0.25">
      <c r="B7" s="374"/>
      <c r="C7" s="25" t="s">
        <v>8</v>
      </c>
      <c r="D7" s="69" t="s">
        <v>9</v>
      </c>
      <c r="E7" s="339" t="s">
        <v>10</v>
      </c>
      <c r="F7" s="25" t="s">
        <v>8</v>
      </c>
      <c r="G7" s="25" t="s">
        <v>9</v>
      </c>
      <c r="H7" s="339" t="s">
        <v>10</v>
      </c>
      <c r="I7" s="25" t="s">
        <v>8</v>
      </c>
      <c r="J7" s="25" t="s">
        <v>9</v>
      </c>
      <c r="K7" s="339" t="s">
        <v>10</v>
      </c>
    </row>
    <row r="8" spans="2:13" ht="15.75" thickBot="1" x14ac:dyDescent="0.3">
      <c r="B8" s="375"/>
      <c r="C8" s="19"/>
      <c r="D8" s="214" t="s">
        <v>11</v>
      </c>
      <c r="E8" s="340"/>
      <c r="F8" s="19"/>
      <c r="G8" s="214" t="s">
        <v>11</v>
      </c>
      <c r="H8" s="340"/>
      <c r="I8" s="19"/>
      <c r="J8" s="114" t="s">
        <v>11</v>
      </c>
      <c r="K8" s="340"/>
    </row>
    <row r="9" spans="2:13" x14ac:dyDescent="0.25">
      <c r="B9" s="115">
        <v>2006</v>
      </c>
      <c r="C9" s="79">
        <v>59.2</v>
      </c>
      <c r="D9" s="71">
        <v>2484</v>
      </c>
      <c r="E9" s="81">
        <v>122173</v>
      </c>
      <c r="F9" s="70">
        <v>76.599999999999994</v>
      </c>
      <c r="G9" s="73">
        <v>884</v>
      </c>
      <c r="H9" s="81">
        <v>10492</v>
      </c>
      <c r="I9" s="70">
        <v>28.1</v>
      </c>
      <c r="J9" s="71">
        <v>100</v>
      </c>
      <c r="K9" s="81">
        <v>10473</v>
      </c>
      <c r="L9" s="165"/>
      <c r="M9" s="165"/>
    </row>
    <row r="10" spans="2:13" x14ac:dyDescent="0.25">
      <c r="B10" s="116">
        <v>2007</v>
      </c>
      <c r="C10" s="20">
        <v>58.2</v>
      </c>
      <c r="D10" s="9">
        <v>2231</v>
      </c>
      <c r="E10" s="13">
        <v>95026</v>
      </c>
      <c r="F10" s="6">
        <v>74.2</v>
      </c>
      <c r="G10" s="216">
        <v>828</v>
      </c>
      <c r="H10" s="13">
        <v>9544</v>
      </c>
      <c r="I10" s="6">
        <v>28.1</v>
      </c>
      <c r="J10" s="9">
        <v>265</v>
      </c>
      <c r="K10" s="13">
        <v>15659</v>
      </c>
      <c r="L10" s="165"/>
      <c r="M10" s="165"/>
    </row>
    <row r="11" spans="2:13" x14ac:dyDescent="0.25">
      <c r="B11" s="116">
        <v>2008</v>
      </c>
      <c r="C11" s="20">
        <v>55.9</v>
      </c>
      <c r="D11" s="9">
        <v>1551</v>
      </c>
      <c r="E11" s="13">
        <v>76866</v>
      </c>
      <c r="F11" s="6">
        <v>74.7</v>
      </c>
      <c r="G11" s="216">
        <v>638</v>
      </c>
      <c r="H11" s="13">
        <v>7216</v>
      </c>
      <c r="I11" s="6">
        <v>32.9</v>
      </c>
      <c r="J11" s="9">
        <v>93</v>
      </c>
      <c r="K11" s="13">
        <v>9416</v>
      </c>
      <c r="L11" s="165"/>
      <c r="M11" s="165"/>
    </row>
    <row r="12" spans="2:13" x14ac:dyDescent="0.25">
      <c r="B12" s="116">
        <v>2009</v>
      </c>
      <c r="C12" s="20">
        <v>62.6</v>
      </c>
      <c r="D12" s="9">
        <v>1515</v>
      </c>
      <c r="E12" s="13">
        <v>87698</v>
      </c>
      <c r="F12" s="6">
        <v>74.2</v>
      </c>
      <c r="G12" s="216">
        <v>732</v>
      </c>
      <c r="H12" s="13">
        <v>7576</v>
      </c>
      <c r="I12" s="6">
        <v>30.3</v>
      </c>
      <c r="J12" s="9">
        <v>114</v>
      </c>
      <c r="K12" s="13">
        <v>11689</v>
      </c>
      <c r="L12" s="165"/>
      <c r="M12" s="165"/>
    </row>
    <row r="13" spans="2:13" x14ac:dyDescent="0.25">
      <c r="B13" s="116">
        <v>2010</v>
      </c>
      <c r="C13" s="20">
        <v>55.8</v>
      </c>
      <c r="D13" s="9">
        <v>1532</v>
      </c>
      <c r="E13" s="13">
        <v>80903</v>
      </c>
      <c r="F13" s="6">
        <v>75.400000000000006</v>
      </c>
      <c r="G13" s="216">
        <v>701</v>
      </c>
      <c r="H13" s="13">
        <v>6994</v>
      </c>
      <c r="I13" s="6">
        <v>28.299999999999997</v>
      </c>
      <c r="J13" s="9">
        <v>84</v>
      </c>
      <c r="K13" s="13">
        <v>15796</v>
      </c>
      <c r="L13" s="165"/>
      <c r="M13" s="165"/>
    </row>
    <row r="14" spans="2:13" x14ac:dyDescent="0.25">
      <c r="B14" s="116">
        <v>2011</v>
      </c>
      <c r="C14" s="20">
        <v>60.7</v>
      </c>
      <c r="D14" s="9">
        <v>1618</v>
      </c>
      <c r="E14" s="13">
        <v>89636</v>
      </c>
      <c r="F14" s="6">
        <v>74.099999999999994</v>
      </c>
      <c r="G14" s="216">
        <v>748</v>
      </c>
      <c r="H14" s="13">
        <v>7099</v>
      </c>
      <c r="I14" s="6">
        <v>21.099999999999998</v>
      </c>
      <c r="J14" s="9">
        <v>96</v>
      </c>
      <c r="K14" s="13">
        <v>12958</v>
      </c>
      <c r="L14" s="165"/>
      <c r="M14" s="165"/>
    </row>
    <row r="15" spans="2:13" x14ac:dyDescent="0.25">
      <c r="B15" s="116">
        <v>2012</v>
      </c>
      <c r="C15" s="20">
        <v>64.5</v>
      </c>
      <c r="D15" s="9">
        <v>1666</v>
      </c>
      <c r="E15" s="13">
        <v>76064</v>
      </c>
      <c r="F15" s="6">
        <v>78.7</v>
      </c>
      <c r="G15" s="216">
        <v>826</v>
      </c>
      <c r="H15" s="13">
        <v>8163</v>
      </c>
      <c r="I15" s="6">
        <v>37.200000000000003</v>
      </c>
      <c r="J15" s="9">
        <v>294</v>
      </c>
      <c r="K15" s="13">
        <v>15811</v>
      </c>
      <c r="L15" s="165"/>
      <c r="M15" s="165"/>
    </row>
    <row r="16" spans="2:13" x14ac:dyDescent="0.25">
      <c r="B16" s="116">
        <v>2013</v>
      </c>
      <c r="C16" s="20">
        <v>61.2</v>
      </c>
      <c r="D16" s="9">
        <v>1735</v>
      </c>
      <c r="E16" s="13">
        <v>64864</v>
      </c>
      <c r="F16" s="6">
        <v>73.099999999999994</v>
      </c>
      <c r="G16" s="216">
        <v>916</v>
      </c>
      <c r="H16" s="13">
        <v>7555</v>
      </c>
      <c r="I16" s="6">
        <v>21.8</v>
      </c>
      <c r="J16" s="9">
        <v>119</v>
      </c>
      <c r="K16" s="13">
        <v>10131</v>
      </c>
      <c r="L16" s="165"/>
      <c r="M16" s="165"/>
    </row>
    <row r="17" spans="2:13" x14ac:dyDescent="0.25">
      <c r="B17" s="116">
        <v>2014</v>
      </c>
      <c r="C17" s="20">
        <v>37.9</v>
      </c>
      <c r="D17" s="9">
        <v>3760</v>
      </c>
      <c r="E17" s="13">
        <v>199930</v>
      </c>
      <c r="F17" s="6">
        <v>50.6</v>
      </c>
      <c r="G17" s="9">
        <v>1574</v>
      </c>
      <c r="H17" s="13">
        <v>13767</v>
      </c>
      <c r="I17" s="6">
        <v>23.200000000000003</v>
      </c>
      <c r="J17" s="9">
        <v>749</v>
      </c>
      <c r="K17" s="13">
        <v>23280</v>
      </c>
      <c r="L17" s="165"/>
      <c r="M17" s="165"/>
    </row>
    <row r="18" spans="2:13" x14ac:dyDescent="0.25">
      <c r="B18" s="116">
        <v>2015</v>
      </c>
      <c r="C18" s="20">
        <v>39.4</v>
      </c>
      <c r="D18" s="9">
        <v>3036</v>
      </c>
      <c r="E18" s="13">
        <v>168446</v>
      </c>
      <c r="F18" s="6">
        <v>52.2</v>
      </c>
      <c r="G18" s="9">
        <v>1278</v>
      </c>
      <c r="H18" s="13">
        <v>10288</v>
      </c>
      <c r="I18" s="6">
        <v>21.4</v>
      </c>
      <c r="J18" s="9">
        <v>884</v>
      </c>
      <c r="K18" s="13">
        <v>38670</v>
      </c>
      <c r="L18" s="165"/>
      <c r="M18" s="165"/>
    </row>
    <row r="19" spans="2:13" x14ac:dyDescent="0.25">
      <c r="B19" s="150">
        <v>2016</v>
      </c>
      <c r="C19" s="20">
        <v>37.6</v>
      </c>
      <c r="D19" s="9">
        <v>3716</v>
      </c>
      <c r="E19" s="13">
        <v>183039</v>
      </c>
      <c r="F19" s="6">
        <v>58.4</v>
      </c>
      <c r="G19" s="9">
        <v>1555</v>
      </c>
      <c r="H19" s="13">
        <v>12844</v>
      </c>
      <c r="I19" s="6">
        <v>19.900000000000002</v>
      </c>
      <c r="J19" s="9">
        <v>1956</v>
      </c>
      <c r="K19" s="13">
        <v>130923</v>
      </c>
      <c r="L19" s="165"/>
      <c r="M19" s="165"/>
    </row>
    <row r="20" spans="2:13" x14ac:dyDescent="0.25">
      <c r="B20" s="218">
        <v>2017</v>
      </c>
      <c r="C20" s="20">
        <v>37.567313799021505</v>
      </c>
      <c r="D20" s="9">
        <v>5984.7383209999998</v>
      </c>
      <c r="E20" s="13">
        <v>201739</v>
      </c>
      <c r="F20" s="20">
        <v>47.02131734469593</v>
      </c>
      <c r="G20" s="9">
        <v>3545.9853079999998</v>
      </c>
      <c r="H20" s="13">
        <v>28107</v>
      </c>
      <c r="I20" s="20">
        <v>28.434138141620497</v>
      </c>
      <c r="J20" s="9">
        <v>3829.1919910000001</v>
      </c>
      <c r="K20" s="13">
        <v>139298</v>
      </c>
      <c r="L20" s="165"/>
      <c r="M20" s="165"/>
    </row>
    <row r="21" spans="2:13" ht="15.75" thickBot="1" x14ac:dyDescent="0.3">
      <c r="B21" s="91">
        <v>2018</v>
      </c>
      <c r="C21" s="80">
        <v>43.165951096199187</v>
      </c>
      <c r="D21" s="74">
        <v>13188.418152</v>
      </c>
      <c r="E21" s="82">
        <v>219815</v>
      </c>
      <c r="F21" s="167">
        <v>47.526399450393455</v>
      </c>
      <c r="G21" s="74">
        <v>10372.119825</v>
      </c>
      <c r="H21" s="82">
        <v>64146</v>
      </c>
      <c r="I21" s="167">
        <v>41.05035062727768</v>
      </c>
      <c r="J21" s="74">
        <v>10792.949632</v>
      </c>
      <c r="K21" s="82">
        <v>164289</v>
      </c>
      <c r="L21" s="165"/>
      <c r="M21" s="165"/>
    </row>
    <row r="22" spans="2:13" ht="16.5" thickBot="1" x14ac:dyDescent="0.3">
      <c r="B22" s="109" t="s">
        <v>12</v>
      </c>
      <c r="C22" s="76"/>
      <c r="D22" s="77">
        <v>44017.156473000003</v>
      </c>
      <c r="E22" s="83">
        <v>1666199</v>
      </c>
      <c r="F22" s="76"/>
      <c r="G22" s="77">
        <v>24598.105132999997</v>
      </c>
      <c r="H22" s="83">
        <v>193791</v>
      </c>
      <c r="I22" s="76"/>
      <c r="J22" s="77">
        <v>19376.141623</v>
      </c>
      <c r="K22" s="83">
        <v>598393</v>
      </c>
      <c r="L22" s="164"/>
      <c r="M22" s="164"/>
    </row>
    <row r="23" spans="2:13" ht="15.75" thickBot="1" x14ac:dyDescent="0.3">
      <c r="B23" s="102" t="s">
        <v>13</v>
      </c>
      <c r="C23" s="166">
        <v>36.441071789497634</v>
      </c>
      <c r="D23" s="84">
        <v>3385.9351133076925</v>
      </c>
      <c r="E23" s="86">
        <v>128169.15384615384</v>
      </c>
      <c r="F23" s="166">
        <v>55.623284924570228</v>
      </c>
      <c r="G23" s="84">
        <v>1892.1619333076922</v>
      </c>
      <c r="H23" s="86">
        <v>14907</v>
      </c>
      <c r="I23" s="166">
        <v>34.158355859320629</v>
      </c>
      <c r="J23" s="84">
        <v>1490.4724325384616</v>
      </c>
      <c r="K23" s="86">
        <v>46030.230769230766</v>
      </c>
      <c r="L23" s="43"/>
    </row>
    <row r="24" spans="2:13" x14ac:dyDescent="0.25">
      <c r="B24" s="350" t="s">
        <v>50</v>
      </c>
      <c r="C24" s="350"/>
      <c r="D24" s="350"/>
      <c r="E24" s="350"/>
      <c r="F24" s="350"/>
      <c r="G24" s="350"/>
      <c r="H24" s="350"/>
      <c r="I24" s="350"/>
      <c r="J24" s="350"/>
      <c r="K24" s="350"/>
      <c r="L24" s="43"/>
    </row>
    <row r="25" spans="2:13" x14ac:dyDescent="0.25">
      <c r="G25" s="172"/>
    </row>
    <row r="26" spans="2:13" x14ac:dyDescent="0.25">
      <c r="G26" s="172"/>
    </row>
    <row r="27" spans="2:13" x14ac:dyDescent="0.25">
      <c r="G27" s="172"/>
    </row>
    <row r="28" spans="2:13" x14ac:dyDescent="0.25">
      <c r="G28" s="172"/>
    </row>
    <row r="29" spans="2:13" x14ac:dyDescent="0.25">
      <c r="G29" s="172"/>
    </row>
    <row r="30" spans="2:13" x14ac:dyDescent="0.25">
      <c r="G30" s="172"/>
    </row>
    <row r="31" spans="2:13" x14ac:dyDescent="0.25">
      <c r="G31" s="172"/>
    </row>
  </sheetData>
  <mergeCells count="15">
    <mergeCell ref="B24:K24"/>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1"/>
  <sheetViews>
    <sheetView zoomScaleNormal="100" workbookViewId="0"/>
  </sheetViews>
  <sheetFormatPr defaultRowHeight="15" x14ac:dyDescent="0.25"/>
  <cols>
    <col min="2" max="2" width="16.28515625" customWidth="1"/>
    <col min="3" max="11" width="13.5703125" customWidth="1"/>
  </cols>
  <sheetData>
    <row r="2" spans="2:13" ht="24.75" customHeight="1" x14ac:dyDescent="0.25">
      <c r="B2" s="383" t="s">
        <v>105</v>
      </c>
      <c r="C2" s="383"/>
      <c r="D2" s="383"/>
      <c r="E2" s="383"/>
      <c r="F2" s="383"/>
      <c r="G2" s="383"/>
      <c r="H2" s="383"/>
      <c r="I2" s="383"/>
      <c r="J2" s="383"/>
      <c r="K2" s="383"/>
      <c r="L2" s="43"/>
    </row>
    <row r="3" spans="2:13" ht="16.5" customHeight="1" thickBot="1" x14ac:dyDescent="0.3">
      <c r="B3" s="372" t="s">
        <v>0</v>
      </c>
      <c r="C3" s="372"/>
      <c r="D3" s="372"/>
      <c r="E3" s="372"/>
      <c r="F3" s="372"/>
      <c r="G3" s="372"/>
      <c r="H3" s="372"/>
      <c r="I3" s="372"/>
      <c r="J3" s="372"/>
      <c r="K3" s="372"/>
      <c r="L3" s="43"/>
    </row>
    <row r="4" spans="2:13" ht="17.25" customHeight="1" x14ac:dyDescent="0.25">
      <c r="B4" s="384" t="s">
        <v>7</v>
      </c>
      <c r="C4" s="367" t="s">
        <v>31</v>
      </c>
      <c r="D4" s="369"/>
      <c r="E4" s="368"/>
      <c r="F4" s="367" t="s">
        <v>26</v>
      </c>
      <c r="G4" s="369"/>
      <c r="H4" s="368"/>
      <c r="I4" s="369" t="s">
        <v>26</v>
      </c>
      <c r="J4" s="369"/>
      <c r="K4" s="368"/>
      <c r="L4" s="43"/>
    </row>
    <row r="5" spans="2:13" ht="17.25" customHeight="1" thickBot="1" x14ac:dyDescent="0.3">
      <c r="B5" s="385"/>
      <c r="C5" s="381"/>
      <c r="D5" s="376"/>
      <c r="E5" s="377"/>
      <c r="F5" s="381" t="s">
        <v>27</v>
      </c>
      <c r="G5" s="376"/>
      <c r="H5" s="377"/>
      <c r="I5" s="376" t="s">
        <v>30</v>
      </c>
      <c r="J5" s="376"/>
      <c r="K5" s="377"/>
      <c r="L5" s="43"/>
    </row>
    <row r="6" spans="2:13" ht="26.25" customHeight="1" thickBot="1" x14ac:dyDescent="0.3">
      <c r="B6" s="385"/>
      <c r="C6" s="233" t="s">
        <v>5</v>
      </c>
      <c r="D6" s="378" t="s">
        <v>6</v>
      </c>
      <c r="E6" s="379"/>
      <c r="F6" s="233" t="s">
        <v>5</v>
      </c>
      <c r="G6" s="378" t="s">
        <v>6</v>
      </c>
      <c r="H6" s="379"/>
      <c r="I6" s="69" t="s">
        <v>5</v>
      </c>
      <c r="J6" s="378" t="s">
        <v>6</v>
      </c>
      <c r="K6" s="379"/>
      <c r="L6" s="43"/>
    </row>
    <row r="7" spans="2:13" x14ac:dyDescent="0.25">
      <c r="B7" s="385"/>
      <c r="C7" s="161" t="s">
        <v>8</v>
      </c>
      <c r="D7" s="69" t="s">
        <v>9</v>
      </c>
      <c r="E7" s="339" t="s">
        <v>10</v>
      </c>
      <c r="F7" s="161" t="s">
        <v>8</v>
      </c>
      <c r="G7" s="25" t="s">
        <v>9</v>
      </c>
      <c r="H7" s="339" t="s">
        <v>10</v>
      </c>
      <c r="I7" s="25" t="s">
        <v>8</v>
      </c>
      <c r="J7" s="25" t="s">
        <v>9</v>
      </c>
      <c r="K7" s="339" t="s">
        <v>10</v>
      </c>
      <c r="L7" s="43"/>
    </row>
    <row r="8" spans="2:13" ht="15.75" thickBot="1" x14ac:dyDescent="0.3">
      <c r="B8" s="386"/>
      <c r="C8" s="234"/>
      <c r="D8" s="214" t="s">
        <v>11</v>
      </c>
      <c r="E8" s="340"/>
      <c r="F8" s="234"/>
      <c r="G8" s="214" t="s">
        <v>11</v>
      </c>
      <c r="H8" s="340"/>
      <c r="I8" s="19"/>
      <c r="J8" s="168" t="s">
        <v>11</v>
      </c>
      <c r="K8" s="340"/>
      <c r="L8" s="43"/>
    </row>
    <row r="9" spans="2:13" x14ac:dyDescent="0.25">
      <c r="B9" s="239">
        <v>2006</v>
      </c>
      <c r="C9" s="242">
        <v>43.7</v>
      </c>
      <c r="D9" s="71">
        <v>6555</v>
      </c>
      <c r="E9" s="81">
        <v>76415</v>
      </c>
      <c r="F9" s="235">
        <v>55.5</v>
      </c>
      <c r="G9" s="71">
        <v>2154</v>
      </c>
      <c r="H9" s="81">
        <v>8215</v>
      </c>
      <c r="I9" s="70">
        <v>31.8</v>
      </c>
      <c r="J9" s="71">
        <v>136</v>
      </c>
      <c r="K9" s="81">
        <v>4770</v>
      </c>
      <c r="L9" s="165"/>
      <c r="M9" s="165"/>
    </row>
    <row r="10" spans="2:13" x14ac:dyDescent="0.25">
      <c r="B10" s="12">
        <v>2007</v>
      </c>
      <c r="C10" s="156">
        <v>41.8</v>
      </c>
      <c r="D10" s="9">
        <v>6510</v>
      </c>
      <c r="E10" s="13">
        <v>66183</v>
      </c>
      <c r="F10" s="12">
        <v>54.2</v>
      </c>
      <c r="G10" s="9">
        <v>1863</v>
      </c>
      <c r="H10" s="13">
        <v>7073</v>
      </c>
      <c r="I10" s="6">
        <v>20.5</v>
      </c>
      <c r="J10" s="9">
        <v>1034</v>
      </c>
      <c r="K10" s="13">
        <v>9567</v>
      </c>
      <c r="L10" s="165"/>
      <c r="M10" s="165"/>
    </row>
    <row r="11" spans="2:13" x14ac:dyDescent="0.25">
      <c r="B11" s="12">
        <v>2008</v>
      </c>
      <c r="C11" s="156">
        <v>40.799999999999997</v>
      </c>
      <c r="D11" s="9">
        <v>5029</v>
      </c>
      <c r="E11" s="13">
        <v>46749</v>
      </c>
      <c r="F11" s="12">
        <v>50</v>
      </c>
      <c r="G11" s="9">
        <v>2114</v>
      </c>
      <c r="H11" s="13">
        <v>5967</v>
      </c>
      <c r="I11" s="6">
        <v>39</v>
      </c>
      <c r="J11" s="9">
        <v>262</v>
      </c>
      <c r="K11" s="13">
        <v>3690</v>
      </c>
      <c r="L11" s="165"/>
      <c r="M11" s="165"/>
    </row>
    <row r="12" spans="2:13" x14ac:dyDescent="0.25">
      <c r="B12" s="12">
        <v>2009</v>
      </c>
      <c r="C12" s="156">
        <v>44.9</v>
      </c>
      <c r="D12" s="9">
        <v>4594</v>
      </c>
      <c r="E12" s="13">
        <v>46278</v>
      </c>
      <c r="F12" s="12">
        <v>55.6</v>
      </c>
      <c r="G12" s="9">
        <v>1966</v>
      </c>
      <c r="H12" s="13">
        <v>5968</v>
      </c>
      <c r="I12" s="6">
        <v>27.3</v>
      </c>
      <c r="J12" s="9">
        <v>103</v>
      </c>
      <c r="K12" s="13">
        <v>4580</v>
      </c>
      <c r="L12" s="165"/>
      <c r="M12" s="165"/>
    </row>
    <row r="13" spans="2:13" x14ac:dyDescent="0.25">
      <c r="B13" s="12">
        <v>2010</v>
      </c>
      <c r="C13" s="156">
        <v>46.5</v>
      </c>
      <c r="D13" s="9">
        <v>5135</v>
      </c>
      <c r="E13" s="13">
        <v>47265</v>
      </c>
      <c r="F13" s="12">
        <v>52.2</v>
      </c>
      <c r="G13" s="9">
        <v>1863</v>
      </c>
      <c r="H13" s="13">
        <v>5545</v>
      </c>
      <c r="I13" s="6">
        <v>25.6</v>
      </c>
      <c r="J13" s="9">
        <v>128</v>
      </c>
      <c r="K13" s="13">
        <v>3781</v>
      </c>
      <c r="L13" s="165"/>
      <c r="M13" s="165"/>
    </row>
    <row r="14" spans="2:13" x14ac:dyDescent="0.25">
      <c r="B14" s="12">
        <v>2011</v>
      </c>
      <c r="C14" s="156">
        <v>41.9</v>
      </c>
      <c r="D14" s="9">
        <v>7100</v>
      </c>
      <c r="E14" s="13">
        <v>55902</v>
      </c>
      <c r="F14" s="12">
        <v>50.4</v>
      </c>
      <c r="G14" s="9">
        <v>2958</v>
      </c>
      <c r="H14" s="13">
        <v>6573</v>
      </c>
      <c r="I14" s="6">
        <v>24.5</v>
      </c>
      <c r="J14" s="9">
        <v>180</v>
      </c>
      <c r="K14" s="13">
        <v>4658</v>
      </c>
      <c r="L14" s="165"/>
      <c r="M14" s="165"/>
    </row>
    <row r="15" spans="2:13" x14ac:dyDescent="0.25">
      <c r="B15" s="12">
        <v>2012</v>
      </c>
      <c r="C15" s="156">
        <v>44.6</v>
      </c>
      <c r="D15" s="9">
        <v>5807</v>
      </c>
      <c r="E15" s="13">
        <v>52589</v>
      </c>
      <c r="F15" s="12">
        <v>53.2</v>
      </c>
      <c r="G15" s="9">
        <v>2285</v>
      </c>
      <c r="H15" s="13">
        <v>6695</v>
      </c>
      <c r="I15" s="6">
        <v>27.6</v>
      </c>
      <c r="J15" s="9">
        <v>971</v>
      </c>
      <c r="K15" s="13">
        <v>10332</v>
      </c>
      <c r="L15" s="165"/>
      <c r="M15" s="165"/>
    </row>
    <row r="16" spans="2:13" x14ac:dyDescent="0.25">
      <c r="B16" s="12">
        <v>2013</v>
      </c>
      <c r="C16" s="156">
        <v>41</v>
      </c>
      <c r="D16" s="9">
        <v>5948</v>
      </c>
      <c r="E16" s="13">
        <v>47467</v>
      </c>
      <c r="F16" s="12">
        <v>51.1</v>
      </c>
      <c r="G16" s="9">
        <v>2144</v>
      </c>
      <c r="H16" s="13">
        <v>5599</v>
      </c>
      <c r="I16" s="6">
        <v>24.6</v>
      </c>
      <c r="J16" s="9">
        <v>335</v>
      </c>
      <c r="K16" s="13">
        <v>5486</v>
      </c>
      <c r="L16" s="165"/>
      <c r="M16" s="165"/>
    </row>
    <row r="17" spans="2:13" x14ac:dyDescent="0.25">
      <c r="B17" s="12">
        <v>2014</v>
      </c>
      <c r="C17" s="156">
        <v>32.5</v>
      </c>
      <c r="D17" s="9">
        <v>9852</v>
      </c>
      <c r="E17" s="13">
        <v>87755</v>
      </c>
      <c r="F17" s="12">
        <v>43.5</v>
      </c>
      <c r="G17" s="9">
        <v>3894</v>
      </c>
      <c r="H17" s="13">
        <v>10175</v>
      </c>
      <c r="I17" s="6">
        <v>22.3</v>
      </c>
      <c r="J17" s="9">
        <v>3400</v>
      </c>
      <c r="K17" s="13">
        <v>23349</v>
      </c>
      <c r="L17" s="165"/>
      <c r="M17" s="165"/>
    </row>
    <row r="18" spans="2:13" x14ac:dyDescent="0.25">
      <c r="B18" s="12">
        <v>2015</v>
      </c>
      <c r="C18" s="156">
        <v>34.299999999999997</v>
      </c>
      <c r="D18" s="9">
        <v>10222</v>
      </c>
      <c r="E18" s="13">
        <v>89519</v>
      </c>
      <c r="F18" s="12">
        <v>42.8</v>
      </c>
      <c r="G18" s="9">
        <v>3943</v>
      </c>
      <c r="H18" s="13">
        <v>9064</v>
      </c>
      <c r="I18" s="6">
        <v>20</v>
      </c>
      <c r="J18" s="9">
        <v>4216</v>
      </c>
      <c r="K18" s="13">
        <v>38397</v>
      </c>
      <c r="L18" s="165"/>
      <c r="M18" s="165"/>
    </row>
    <row r="19" spans="2:13" x14ac:dyDescent="0.25">
      <c r="B19" s="12">
        <v>2016</v>
      </c>
      <c r="C19" s="156">
        <v>33.6</v>
      </c>
      <c r="D19" s="9">
        <v>12996</v>
      </c>
      <c r="E19" s="13">
        <v>95545</v>
      </c>
      <c r="F19" s="12">
        <v>44.4</v>
      </c>
      <c r="G19" s="9">
        <v>6222</v>
      </c>
      <c r="H19" s="13">
        <v>11330</v>
      </c>
      <c r="I19" s="6">
        <v>24.7</v>
      </c>
      <c r="J19" s="9">
        <v>5601</v>
      </c>
      <c r="K19" s="13">
        <v>47736</v>
      </c>
      <c r="L19" s="165"/>
      <c r="M19" s="165"/>
    </row>
    <row r="20" spans="2:13" x14ac:dyDescent="0.25">
      <c r="B20" s="12">
        <v>2017</v>
      </c>
      <c r="C20" s="156">
        <v>29.292657993555476</v>
      </c>
      <c r="D20" s="9">
        <v>37374.994013000003</v>
      </c>
      <c r="E20" s="13">
        <v>169002</v>
      </c>
      <c r="F20" s="244">
        <v>37.185500418698695</v>
      </c>
      <c r="G20" s="9">
        <v>19602.182925000001</v>
      </c>
      <c r="H20" s="13">
        <v>27260</v>
      </c>
      <c r="I20" s="187">
        <v>25.790269679482318</v>
      </c>
      <c r="J20" s="9">
        <v>29181.541717</v>
      </c>
      <c r="K20" s="13">
        <v>121238</v>
      </c>
      <c r="L20" s="165"/>
      <c r="M20" s="165"/>
    </row>
    <row r="21" spans="2:13" ht="15.75" thickBot="1" x14ac:dyDescent="0.3">
      <c r="B21" s="240">
        <v>2018</v>
      </c>
      <c r="C21" s="243">
        <v>30.419582328925536</v>
      </c>
      <c r="D21" s="74">
        <v>64828.584702</v>
      </c>
      <c r="E21" s="82">
        <v>221806</v>
      </c>
      <c r="F21" s="236">
        <v>35.091702769275784</v>
      </c>
      <c r="G21" s="74">
        <v>43018.133855</v>
      </c>
      <c r="H21" s="82">
        <v>63912</v>
      </c>
      <c r="I21" s="167">
        <v>28.413463796996592</v>
      </c>
      <c r="J21" s="74">
        <v>56429.849585999997</v>
      </c>
      <c r="K21" s="82">
        <v>184413</v>
      </c>
      <c r="L21" s="165"/>
      <c r="M21" s="165"/>
    </row>
    <row r="22" spans="2:13" ht="16.5" thickBot="1" x14ac:dyDescent="0.3">
      <c r="B22" s="241" t="s">
        <v>12</v>
      </c>
      <c r="C22" s="237"/>
      <c r="D22" s="77">
        <v>181951.57871500001</v>
      </c>
      <c r="E22" s="83">
        <v>1102475</v>
      </c>
      <c r="F22" s="237"/>
      <c r="G22" s="77">
        <v>94026.316779999994</v>
      </c>
      <c r="H22" s="83">
        <v>173376</v>
      </c>
      <c r="I22" s="76"/>
      <c r="J22" s="77">
        <v>101977.391303</v>
      </c>
      <c r="K22" s="83">
        <v>461997</v>
      </c>
      <c r="L22" s="164"/>
      <c r="M22" s="164"/>
    </row>
    <row r="23" spans="2:13" ht="15.75" thickBot="1" x14ac:dyDescent="0.3">
      <c r="B23" s="14" t="s">
        <v>13</v>
      </c>
      <c r="C23" s="238">
        <v>33.984286536088405</v>
      </c>
      <c r="D23" s="84">
        <v>13996.275285769232</v>
      </c>
      <c r="E23" s="86">
        <v>84805.769230769234</v>
      </c>
      <c r="F23" s="238">
        <v>40.051405577279873</v>
      </c>
      <c r="G23" s="84">
        <v>7232.7935984615378</v>
      </c>
      <c r="H23" s="86">
        <v>13336.615384615385</v>
      </c>
      <c r="I23" s="166">
        <v>26.826839595236706</v>
      </c>
      <c r="J23" s="84">
        <v>7844.414715615384</v>
      </c>
      <c r="K23" s="86">
        <v>35538.230769230766</v>
      </c>
      <c r="L23" s="43"/>
    </row>
    <row r="24" spans="2:13" x14ac:dyDescent="0.25">
      <c r="B24" s="382" t="s">
        <v>50</v>
      </c>
      <c r="C24" s="382"/>
      <c r="D24" s="382"/>
      <c r="E24" s="382"/>
      <c r="F24" s="382"/>
      <c r="G24" s="382"/>
      <c r="H24" s="382"/>
      <c r="I24" s="382"/>
      <c r="J24" s="382"/>
      <c r="K24" s="382"/>
      <c r="L24" s="43"/>
    </row>
    <row r="25" spans="2:13" x14ac:dyDescent="0.25">
      <c r="G25" s="172"/>
    </row>
    <row r="26" spans="2:13" x14ac:dyDescent="0.25">
      <c r="G26" s="172"/>
    </row>
    <row r="27" spans="2:13" x14ac:dyDescent="0.25">
      <c r="G27" s="172"/>
    </row>
    <row r="28" spans="2:13" x14ac:dyDescent="0.25">
      <c r="G28" s="172"/>
    </row>
    <row r="29" spans="2:13" x14ac:dyDescent="0.25">
      <c r="G29" s="172"/>
    </row>
    <row r="30" spans="2:13" x14ac:dyDescent="0.25">
      <c r="G30" s="172"/>
    </row>
    <row r="31" spans="2:13" x14ac:dyDescent="0.25">
      <c r="G31" s="172"/>
    </row>
  </sheetData>
  <mergeCells count="15">
    <mergeCell ref="B24:K24"/>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zoomScaleNormal="100" workbookViewId="0"/>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83" t="s">
        <v>89</v>
      </c>
      <c r="C2" s="383"/>
      <c r="D2" s="383"/>
      <c r="E2" s="383"/>
      <c r="F2" s="383"/>
      <c r="G2" s="383"/>
      <c r="H2" s="383"/>
      <c r="I2" s="383"/>
      <c r="J2" s="383"/>
      <c r="K2" s="383"/>
    </row>
    <row r="3" spans="2:14" ht="16.5" customHeight="1" thickBot="1" x14ac:dyDescent="0.3">
      <c r="B3" s="387" t="s">
        <v>0</v>
      </c>
      <c r="C3" s="387"/>
      <c r="D3" s="387"/>
      <c r="E3" s="387"/>
      <c r="F3" s="387"/>
      <c r="G3" s="387"/>
      <c r="H3" s="387"/>
      <c r="I3" s="387"/>
      <c r="J3" s="387"/>
      <c r="K3" s="387"/>
    </row>
    <row r="4" spans="2:14" ht="17.25" customHeight="1" x14ac:dyDescent="0.25">
      <c r="B4" s="390" t="s">
        <v>7</v>
      </c>
      <c r="C4" s="393" t="s">
        <v>86</v>
      </c>
      <c r="D4" s="394"/>
      <c r="E4" s="394"/>
      <c r="F4" s="367" t="s">
        <v>26</v>
      </c>
      <c r="G4" s="369"/>
      <c r="H4" s="368"/>
      <c r="I4" s="369" t="s">
        <v>26</v>
      </c>
      <c r="J4" s="369"/>
      <c r="K4" s="368"/>
    </row>
    <row r="5" spans="2:14" ht="17.25" customHeight="1" thickBot="1" x14ac:dyDescent="0.3">
      <c r="B5" s="391"/>
      <c r="C5" s="395"/>
      <c r="D5" s="352"/>
      <c r="E5" s="352"/>
      <c r="F5" s="381" t="s">
        <v>27</v>
      </c>
      <c r="G5" s="376"/>
      <c r="H5" s="377"/>
      <c r="I5" s="376" t="s">
        <v>28</v>
      </c>
      <c r="J5" s="376"/>
      <c r="K5" s="377"/>
    </row>
    <row r="6" spans="2:14" ht="29.25" customHeight="1" thickBot="1" x14ac:dyDescent="0.3">
      <c r="B6" s="391"/>
      <c r="C6" s="320" t="s">
        <v>5</v>
      </c>
      <c r="D6" s="337" t="s">
        <v>6</v>
      </c>
      <c r="E6" s="337"/>
      <c r="F6" s="321" t="s">
        <v>5</v>
      </c>
      <c r="G6" s="337" t="s">
        <v>6</v>
      </c>
      <c r="H6" s="338"/>
      <c r="I6" s="320" t="s">
        <v>5</v>
      </c>
      <c r="J6" s="337" t="s">
        <v>6</v>
      </c>
      <c r="K6" s="396"/>
    </row>
    <row r="7" spans="2:14" x14ac:dyDescent="0.25">
      <c r="B7" s="391"/>
      <c r="C7" s="319" t="s">
        <v>8</v>
      </c>
      <c r="D7" s="319" t="s">
        <v>9</v>
      </c>
      <c r="E7" s="397" t="s">
        <v>10</v>
      </c>
      <c r="F7" s="151" t="s">
        <v>8</v>
      </c>
      <c r="G7" s="319" t="s">
        <v>9</v>
      </c>
      <c r="H7" s="371" t="s">
        <v>10</v>
      </c>
      <c r="I7" s="319" t="s">
        <v>8</v>
      </c>
      <c r="J7" s="319" t="s">
        <v>9</v>
      </c>
      <c r="K7" s="398" t="s">
        <v>10</v>
      </c>
      <c r="M7" s="388"/>
      <c r="N7" s="388"/>
    </row>
    <row r="8" spans="2:14" ht="15" customHeight="1" thickBot="1" x14ac:dyDescent="0.3">
      <c r="B8" s="392"/>
      <c r="C8" s="8"/>
      <c r="D8" s="319" t="s">
        <v>11</v>
      </c>
      <c r="E8" s="380"/>
      <c r="F8" s="152"/>
      <c r="G8" s="319" t="s">
        <v>11</v>
      </c>
      <c r="H8" s="339"/>
      <c r="I8" s="8"/>
      <c r="J8" s="319" t="s">
        <v>11</v>
      </c>
      <c r="K8" s="399"/>
      <c r="M8" s="171"/>
      <c r="N8" s="171"/>
    </row>
    <row r="9" spans="2:14" x14ac:dyDescent="0.25">
      <c r="B9" s="176">
        <v>2006</v>
      </c>
      <c r="C9" s="239">
        <v>60.5</v>
      </c>
      <c r="D9" s="303">
        <v>2384.2724699999999</v>
      </c>
      <c r="E9" s="286">
        <v>111700</v>
      </c>
      <c r="F9" s="305">
        <v>77.5</v>
      </c>
      <c r="G9" s="303">
        <v>860.42287999999996</v>
      </c>
      <c r="H9" s="304">
        <v>9870</v>
      </c>
      <c r="I9" s="305">
        <v>50.9</v>
      </c>
      <c r="J9" s="303">
        <v>1523.84959</v>
      </c>
      <c r="K9" s="304">
        <v>101830</v>
      </c>
      <c r="L9" s="188"/>
      <c r="M9" s="192"/>
      <c r="N9" s="192"/>
    </row>
    <row r="10" spans="2:14" x14ac:dyDescent="0.25">
      <c r="B10" s="176">
        <v>2007</v>
      </c>
      <c r="C10" s="6">
        <v>62.2</v>
      </c>
      <c r="D10" s="9">
        <v>1966.5789199999999</v>
      </c>
      <c r="E10" s="10">
        <v>79367</v>
      </c>
      <c r="F10" s="156">
        <v>74.900000000000006</v>
      </c>
      <c r="G10" s="9">
        <v>807.09130800000003</v>
      </c>
      <c r="H10" s="13">
        <v>9370</v>
      </c>
      <c r="I10" s="156">
        <v>53.4</v>
      </c>
      <c r="J10" s="9">
        <v>1159.4876119999999</v>
      </c>
      <c r="K10" s="177">
        <v>69997</v>
      </c>
      <c r="L10" s="188"/>
      <c r="M10" s="192"/>
      <c r="N10" s="192"/>
    </row>
    <row r="11" spans="2:14" x14ac:dyDescent="0.25">
      <c r="B11" s="176">
        <v>2008</v>
      </c>
      <c r="C11" s="6">
        <v>57.4</v>
      </c>
      <c r="D11" s="9">
        <v>1458.4112990000001</v>
      </c>
      <c r="E11" s="10">
        <v>67450</v>
      </c>
      <c r="F11" s="156">
        <v>75.7</v>
      </c>
      <c r="G11" s="9">
        <v>607.72521800000004</v>
      </c>
      <c r="H11" s="13">
        <v>6928</v>
      </c>
      <c r="I11" s="156">
        <v>44.3</v>
      </c>
      <c r="J11" s="9">
        <v>850.68608099999994</v>
      </c>
      <c r="K11" s="177">
        <v>60522</v>
      </c>
      <c r="L11" s="188"/>
      <c r="M11" s="192"/>
      <c r="N11" s="192"/>
    </row>
    <row r="12" spans="2:14" x14ac:dyDescent="0.25">
      <c r="B12" s="176">
        <v>2009</v>
      </c>
      <c r="C12" s="6">
        <v>65.2</v>
      </c>
      <c r="D12" s="9">
        <v>1401.4104420000001</v>
      </c>
      <c r="E12" s="10">
        <v>76009</v>
      </c>
      <c r="F12" s="156">
        <v>75.599999999999994</v>
      </c>
      <c r="G12" s="9">
        <v>700.27422899999999</v>
      </c>
      <c r="H12" s="13">
        <v>7315</v>
      </c>
      <c r="I12" s="156">
        <v>54.9</v>
      </c>
      <c r="J12" s="9">
        <v>701.136213</v>
      </c>
      <c r="K12" s="177">
        <v>68694</v>
      </c>
      <c r="L12" s="188"/>
      <c r="M12" s="192"/>
      <c r="N12" s="192"/>
    </row>
    <row r="13" spans="2:14" x14ac:dyDescent="0.25">
      <c r="B13" s="176">
        <v>2010</v>
      </c>
      <c r="C13" s="6">
        <v>57.4</v>
      </c>
      <c r="D13" s="9">
        <v>1447.373036</v>
      </c>
      <c r="E13" s="10">
        <v>65107</v>
      </c>
      <c r="F13" s="156">
        <v>75.599999999999994</v>
      </c>
      <c r="G13" s="9">
        <v>688.386886</v>
      </c>
      <c r="H13" s="13">
        <v>6892</v>
      </c>
      <c r="I13" s="156">
        <v>40.9</v>
      </c>
      <c r="J13" s="9">
        <v>758.98614999999995</v>
      </c>
      <c r="K13" s="177">
        <v>58215</v>
      </c>
      <c r="L13" s="188"/>
      <c r="M13" s="192"/>
      <c r="N13" s="192"/>
    </row>
    <row r="14" spans="2:14" x14ac:dyDescent="0.25">
      <c r="B14" s="176">
        <v>2011</v>
      </c>
      <c r="C14" s="6">
        <v>63.2</v>
      </c>
      <c r="D14" s="9">
        <v>1521.8736779999999</v>
      </c>
      <c r="E14" s="10">
        <v>76678</v>
      </c>
      <c r="F14" s="156">
        <v>75.3</v>
      </c>
      <c r="G14" s="9">
        <v>724.88539200000002</v>
      </c>
      <c r="H14" s="13">
        <v>6965</v>
      </c>
      <c r="I14" s="156">
        <v>52.2</v>
      </c>
      <c r="J14" s="9">
        <v>796.98828600000002</v>
      </c>
      <c r="K14" s="177">
        <v>69713</v>
      </c>
      <c r="L14" s="188"/>
      <c r="M14" s="192"/>
      <c r="N14" s="192"/>
    </row>
    <row r="15" spans="2:14" x14ac:dyDescent="0.25">
      <c r="B15" s="176">
        <v>2012</v>
      </c>
      <c r="C15" s="6">
        <v>70.400000000000006</v>
      </c>
      <c r="D15" s="9">
        <v>1371.498196</v>
      </c>
      <c r="E15" s="10">
        <v>60253</v>
      </c>
      <c r="F15" s="156">
        <v>80.400000000000006</v>
      </c>
      <c r="G15" s="9">
        <v>705.57883800000002</v>
      </c>
      <c r="H15" s="13">
        <v>7164</v>
      </c>
      <c r="I15" s="156">
        <v>59.8</v>
      </c>
      <c r="J15" s="9">
        <v>665.91935799999999</v>
      </c>
      <c r="K15" s="177">
        <v>53089</v>
      </c>
      <c r="L15" s="188"/>
      <c r="M15" s="192"/>
      <c r="N15" s="192"/>
    </row>
    <row r="16" spans="2:14" x14ac:dyDescent="0.25">
      <c r="B16" s="176">
        <v>2013</v>
      </c>
      <c r="C16" s="6">
        <v>64.099999999999994</v>
      </c>
      <c r="D16" s="9">
        <v>1616.163808</v>
      </c>
      <c r="E16" s="10">
        <v>54733</v>
      </c>
      <c r="F16" s="156">
        <v>74.3</v>
      </c>
      <c r="G16" s="9">
        <v>883.20314099999996</v>
      </c>
      <c r="H16" s="13">
        <v>7305</v>
      </c>
      <c r="I16" s="156">
        <v>51.7</v>
      </c>
      <c r="J16" s="9">
        <v>732.96066699999994</v>
      </c>
      <c r="K16" s="177">
        <v>47428</v>
      </c>
      <c r="L16" s="188"/>
      <c r="M16" s="192"/>
      <c r="N16" s="192"/>
    </row>
    <row r="17" spans="2:14" x14ac:dyDescent="0.25">
      <c r="B17" s="176">
        <v>2014</v>
      </c>
      <c r="C17" s="6">
        <v>41.5</v>
      </c>
      <c r="D17" s="9">
        <v>3010.7416939999998</v>
      </c>
      <c r="E17" s="10">
        <v>176650</v>
      </c>
      <c r="F17" s="156">
        <v>55.5</v>
      </c>
      <c r="G17" s="9">
        <v>1230.4600230000001</v>
      </c>
      <c r="H17" s="13">
        <v>11008</v>
      </c>
      <c r="I17" s="156">
        <v>31.9</v>
      </c>
      <c r="J17" s="9">
        <v>1780.281671</v>
      </c>
      <c r="K17" s="177">
        <v>165642</v>
      </c>
      <c r="L17" s="188"/>
      <c r="M17" s="192"/>
      <c r="N17" s="192"/>
    </row>
    <row r="18" spans="2:14" x14ac:dyDescent="0.25">
      <c r="B18" s="176">
        <v>2015</v>
      </c>
      <c r="C18" s="6">
        <v>46.8</v>
      </c>
      <c r="D18" s="9">
        <v>2151.589035</v>
      </c>
      <c r="E18" s="10">
        <v>129776</v>
      </c>
      <c r="F18" s="156">
        <v>56.2</v>
      </c>
      <c r="G18" s="9">
        <v>998.34497199999998</v>
      </c>
      <c r="H18" s="13">
        <v>8116</v>
      </c>
      <c r="I18" s="156">
        <v>38.6</v>
      </c>
      <c r="J18" s="9">
        <v>1153.2440630000001</v>
      </c>
      <c r="K18" s="177">
        <v>121660</v>
      </c>
      <c r="L18" s="188"/>
      <c r="M18" s="192"/>
      <c r="N18" s="192"/>
    </row>
    <row r="19" spans="2:14" x14ac:dyDescent="0.25">
      <c r="B19" s="176">
        <v>2016</v>
      </c>
      <c r="C19" s="6">
        <v>57.2</v>
      </c>
      <c r="D19" s="9">
        <v>1759.4782929999999</v>
      </c>
      <c r="E19" s="10">
        <v>52116</v>
      </c>
      <c r="F19" s="156">
        <v>65.3</v>
      </c>
      <c r="G19" s="9">
        <v>1160.5551929999999</v>
      </c>
      <c r="H19" s="13">
        <v>10000</v>
      </c>
      <c r="I19" s="156">
        <v>41.6</v>
      </c>
      <c r="J19" s="9">
        <v>598.92309999999998</v>
      </c>
      <c r="K19" s="177">
        <v>42116</v>
      </c>
      <c r="L19" s="188"/>
      <c r="M19" s="192"/>
      <c r="N19" s="192"/>
    </row>
    <row r="20" spans="2:14" x14ac:dyDescent="0.25">
      <c r="B20" s="176">
        <v>2017</v>
      </c>
      <c r="C20" s="20">
        <v>53.791823842243993</v>
      </c>
      <c r="D20" s="9">
        <v>2155.5463299999997</v>
      </c>
      <c r="E20" s="10">
        <v>62441</v>
      </c>
      <c r="F20" s="156">
        <v>61.685534183945201</v>
      </c>
      <c r="G20" s="9">
        <v>1505.4195589999999</v>
      </c>
      <c r="H20" s="13">
        <v>13278</v>
      </c>
      <c r="I20" s="156">
        <v>35.513318062211852</v>
      </c>
      <c r="J20" s="9">
        <v>650.12677099999996</v>
      </c>
      <c r="K20" s="177">
        <v>49163</v>
      </c>
      <c r="L20" s="188"/>
      <c r="M20" s="192"/>
      <c r="N20" s="192"/>
    </row>
    <row r="21" spans="2:14" ht="15.75" thickBot="1" x14ac:dyDescent="0.3">
      <c r="B21" s="324">
        <v>2018</v>
      </c>
      <c r="C21" s="187">
        <v>52.697935804771191</v>
      </c>
      <c r="D21" s="179">
        <v>2395.4685200000004</v>
      </c>
      <c r="E21" s="180">
        <v>55526</v>
      </c>
      <c r="F21" s="156">
        <v>56.237828323025099</v>
      </c>
      <c r="G21" s="179">
        <v>1921.3928579999999</v>
      </c>
      <c r="H21" s="245">
        <v>14095</v>
      </c>
      <c r="I21" s="156">
        <v>38.351018745231528</v>
      </c>
      <c r="J21" s="179">
        <v>474.07566200000002</v>
      </c>
      <c r="K21" s="181">
        <v>41431</v>
      </c>
      <c r="L21" s="188"/>
      <c r="M21" s="192"/>
      <c r="N21" s="192"/>
    </row>
    <row r="22" spans="2:14" ht="15.75" thickBot="1" x14ac:dyDescent="0.3">
      <c r="B22" s="325" t="s">
        <v>12</v>
      </c>
      <c r="C22" s="17"/>
      <c r="D22" s="18">
        <v>24640.405721000003</v>
      </c>
      <c r="E22" s="18">
        <v>1067806</v>
      </c>
      <c r="F22" s="153"/>
      <c r="G22" s="190">
        <v>12793.740497000001</v>
      </c>
      <c r="H22" s="246">
        <v>118306</v>
      </c>
      <c r="I22" s="17"/>
      <c r="J22" s="18">
        <v>11846.665223999998</v>
      </c>
      <c r="K22" s="182">
        <v>949500</v>
      </c>
      <c r="L22" s="191"/>
      <c r="M22" s="193"/>
      <c r="N22" s="193"/>
    </row>
    <row r="23" spans="2:14" ht="15.75" thickBot="1" x14ac:dyDescent="0.3">
      <c r="B23" s="326" t="s">
        <v>13</v>
      </c>
      <c r="C23" s="194">
        <v>56.392536731569422</v>
      </c>
      <c r="D23" s="183">
        <v>1895.415824692308</v>
      </c>
      <c r="E23" s="183">
        <v>82138.923076923078</v>
      </c>
      <c r="F23" s="247">
        <v>66.919853329729818</v>
      </c>
      <c r="G23" s="189">
        <v>984.13388438461538</v>
      </c>
      <c r="H23" s="248">
        <v>9100.461538461539</v>
      </c>
      <c r="I23" s="194">
        <v>45.034662553430643</v>
      </c>
      <c r="J23" s="183">
        <v>911.28194030769214</v>
      </c>
      <c r="K23" s="184">
        <v>73038.461538461532</v>
      </c>
    </row>
    <row r="24" spans="2:14" x14ac:dyDescent="0.25">
      <c r="B24" s="389" t="s">
        <v>50</v>
      </c>
      <c r="C24" s="389"/>
      <c r="D24" s="389"/>
      <c r="E24" s="389"/>
      <c r="F24" s="389"/>
      <c r="G24" s="389"/>
      <c r="H24" s="389"/>
      <c r="I24" s="389"/>
      <c r="J24" s="389"/>
      <c r="K24" s="389"/>
    </row>
    <row r="25" spans="2:14" ht="15.75" x14ac:dyDescent="0.25">
      <c r="B25" s="7"/>
    </row>
  </sheetData>
  <mergeCells count="16">
    <mergeCell ref="B2:K2"/>
    <mergeCell ref="B3:K3"/>
    <mergeCell ref="M7:N7"/>
    <mergeCell ref="B24:K24"/>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zoomScaleNormal="100" workbookViewId="0">
      <selection activeCell="A4" sqref="A4"/>
    </sheetView>
  </sheetViews>
  <sheetFormatPr defaultRowHeight="15" x14ac:dyDescent="0.25"/>
  <cols>
    <col min="2" max="2" width="16.28515625" customWidth="1"/>
    <col min="3" max="11" width="13.5703125" customWidth="1"/>
  </cols>
  <sheetData>
    <row r="2" spans="2:14" ht="22.5" customHeight="1" x14ac:dyDescent="0.25">
      <c r="B2" s="383" t="s">
        <v>90</v>
      </c>
      <c r="C2" s="383"/>
      <c r="D2" s="383"/>
      <c r="E2" s="383"/>
      <c r="F2" s="383"/>
      <c r="G2" s="383"/>
      <c r="H2" s="383"/>
      <c r="I2" s="383"/>
      <c r="J2" s="383"/>
      <c r="K2" s="383"/>
    </row>
    <row r="3" spans="2:14" ht="16.5" customHeight="1" thickBot="1" x14ac:dyDescent="0.3">
      <c r="B3" s="372" t="s">
        <v>0</v>
      </c>
      <c r="C3" s="372"/>
      <c r="D3" s="372"/>
      <c r="E3" s="372"/>
      <c r="F3" s="372"/>
      <c r="G3" s="372"/>
      <c r="H3" s="372"/>
      <c r="I3" s="372"/>
      <c r="J3" s="372"/>
      <c r="K3" s="372"/>
    </row>
    <row r="4" spans="2:14" ht="17.25" customHeight="1" x14ac:dyDescent="0.25">
      <c r="B4" s="390" t="s">
        <v>7</v>
      </c>
      <c r="C4" s="393" t="s">
        <v>87</v>
      </c>
      <c r="D4" s="394"/>
      <c r="E4" s="394"/>
      <c r="F4" s="367" t="s">
        <v>26</v>
      </c>
      <c r="G4" s="369"/>
      <c r="H4" s="368"/>
      <c r="I4" s="369" t="s">
        <v>26</v>
      </c>
      <c r="J4" s="369"/>
      <c r="K4" s="368"/>
    </row>
    <row r="5" spans="2:14" ht="17.25" customHeight="1" thickBot="1" x14ac:dyDescent="0.3">
      <c r="B5" s="391"/>
      <c r="C5" s="395"/>
      <c r="D5" s="352"/>
      <c r="E5" s="352"/>
      <c r="F5" s="381" t="s">
        <v>27</v>
      </c>
      <c r="G5" s="376"/>
      <c r="H5" s="377"/>
      <c r="I5" s="376" t="s">
        <v>28</v>
      </c>
      <c r="J5" s="376"/>
      <c r="K5" s="377"/>
    </row>
    <row r="6" spans="2:14" ht="29.25" customHeight="1" thickBot="1" x14ac:dyDescent="0.3">
      <c r="B6" s="391"/>
      <c r="C6" s="320" t="s">
        <v>5</v>
      </c>
      <c r="D6" s="337" t="s">
        <v>6</v>
      </c>
      <c r="E6" s="337"/>
      <c r="F6" s="321" t="s">
        <v>5</v>
      </c>
      <c r="G6" s="337" t="s">
        <v>6</v>
      </c>
      <c r="H6" s="338"/>
      <c r="I6" s="320" t="s">
        <v>5</v>
      </c>
      <c r="J6" s="337" t="s">
        <v>6</v>
      </c>
      <c r="K6" s="396"/>
    </row>
    <row r="7" spans="2:14" x14ac:dyDescent="0.25">
      <c r="B7" s="391"/>
      <c r="C7" s="319" t="s">
        <v>8</v>
      </c>
      <c r="D7" s="319" t="s">
        <v>9</v>
      </c>
      <c r="E7" s="397" t="s">
        <v>10</v>
      </c>
      <c r="F7" s="151" t="s">
        <v>8</v>
      </c>
      <c r="G7" s="319" t="s">
        <v>9</v>
      </c>
      <c r="H7" s="371" t="s">
        <v>10</v>
      </c>
      <c r="I7" s="319" t="s">
        <v>8</v>
      </c>
      <c r="J7" s="319" t="s">
        <v>9</v>
      </c>
      <c r="K7" s="398" t="s">
        <v>10</v>
      </c>
    </row>
    <row r="8" spans="2:14" ht="15" customHeight="1" thickBot="1" x14ac:dyDescent="0.3">
      <c r="B8" s="392"/>
      <c r="C8" s="8"/>
      <c r="D8" s="319" t="s">
        <v>11</v>
      </c>
      <c r="E8" s="380"/>
      <c r="F8" s="152"/>
      <c r="G8" s="319" t="s">
        <v>11</v>
      </c>
      <c r="H8" s="339"/>
      <c r="I8" s="8"/>
      <c r="J8" s="319" t="s">
        <v>11</v>
      </c>
      <c r="K8" s="399"/>
    </row>
    <row r="9" spans="2:14" x14ac:dyDescent="0.25">
      <c r="B9" s="176">
        <v>2006</v>
      </c>
      <c r="C9" s="305">
        <v>44</v>
      </c>
      <c r="D9" s="303">
        <v>6418.7679319999997</v>
      </c>
      <c r="E9" s="286">
        <v>71645</v>
      </c>
      <c r="F9" s="305">
        <v>55.6</v>
      </c>
      <c r="G9" s="303">
        <v>2113.076501</v>
      </c>
      <c r="H9" s="304">
        <v>7727</v>
      </c>
      <c r="I9" s="305">
        <v>38.299999999999997</v>
      </c>
      <c r="J9" s="303">
        <v>4305.6914310000002</v>
      </c>
      <c r="K9" s="304">
        <v>63918</v>
      </c>
      <c r="L9" s="188"/>
      <c r="M9" s="192"/>
      <c r="N9" s="192"/>
    </row>
    <row r="10" spans="2:14" x14ac:dyDescent="0.25">
      <c r="B10" s="176">
        <v>2007</v>
      </c>
      <c r="C10" s="20">
        <v>45.8</v>
      </c>
      <c r="D10" s="9">
        <v>5476.1915980000003</v>
      </c>
      <c r="E10" s="10">
        <v>56616</v>
      </c>
      <c r="F10" s="156">
        <v>54.6</v>
      </c>
      <c r="G10" s="9">
        <v>1780.8059029999999</v>
      </c>
      <c r="H10" s="13">
        <v>6807</v>
      </c>
      <c r="I10" s="156">
        <v>41.6</v>
      </c>
      <c r="J10" s="9">
        <v>3695.3856949999999</v>
      </c>
      <c r="K10" s="177">
        <v>49809</v>
      </c>
      <c r="L10" s="188"/>
      <c r="M10" s="192"/>
      <c r="N10" s="192"/>
    </row>
    <row r="11" spans="2:14" x14ac:dyDescent="0.25">
      <c r="B11" s="176">
        <v>2008</v>
      </c>
      <c r="C11" s="20">
        <v>40.9</v>
      </c>
      <c r="D11" s="9">
        <v>4767.0821740000001</v>
      </c>
      <c r="E11" s="10">
        <v>43059</v>
      </c>
      <c r="F11" s="156">
        <v>50.4</v>
      </c>
      <c r="G11" s="9">
        <v>1932.622822</v>
      </c>
      <c r="H11" s="13">
        <v>5622</v>
      </c>
      <c r="I11" s="156">
        <v>34.4</v>
      </c>
      <c r="J11" s="9">
        <v>2834.4593519999999</v>
      </c>
      <c r="K11" s="177">
        <v>37437</v>
      </c>
      <c r="L11" s="188"/>
      <c r="M11" s="192"/>
      <c r="N11" s="192"/>
    </row>
    <row r="12" spans="2:14" x14ac:dyDescent="0.25">
      <c r="B12" s="176">
        <v>2009</v>
      </c>
      <c r="C12" s="20">
        <v>45.3</v>
      </c>
      <c r="D12" s="9">
        <v>4491.2074110000003</v>
      </c>
      <c r="E12" s="10">
        <v>41698</v>
      </c>
      <c r="F12" s="156">
        <v>55.7</v>
      </c>
      <c r="G12" s="9">
        <v>1952.601134</v>
      </c>
      <c r="H12" s="13">
        <v>5816</v>
      </c>
      <c r="I12" s="156">
        <v>37.200000000000003</v>
      </c>
      <c r="J12" s="9">
        <v>2538.6062769999999</v>
      </c>
      <c r="K12" s="177">
        <v>35882</v>
      </c>
      <c r="L12" s="188"/>
      <c r="M12" s="192"/>
      <c r="N12" s="192"/>
    </row>
    <row r="13" spans="2:14" x14ac:dyDescent="0.25">
      <c r="B13" s="176">
        <v>2010</v>
      </c>
      <c r="C13" s="20">
        <v>47</v>
      </c>
      <c r="D13" s="9">
        <v>5006.8941699999996</v>
      </c>
      <c r="E13" s="10">
        <v>43484</v>
      </c>
      <c r="F13" s="156">
        <v>53.2</v>
      </c>
      <c r="G13" s="9">
        <v>1795.766384</v>
      </c>
      <c r="H13" s="13">
        <v>5458</v>
      </c>
      <c r="I13" s="156">
        <v>43.5</v>
      </c>
      <c r="J13" s="9">
        <v>3211.127786</v>
      </c>
      <c r="K13" s="177">
        <v>38026</v>
      </c>
      <c r="L13" s="188"/>
      <c r="M13" s="192"/>
      <c r="N13" s="192"/>
    </row>
    <row r="14" spans="2:14" x14ac:dyDescent="0.25">
      <c r="B14" s="176">
        <v>2011</v>
      </c>
      <c r="C14" s="20">
        <v>42.4</v>
      </c>
      <c r="D14" s="9">
        <v>6919.920736</v>
      </c>
      <c r="E14" s="10">
        <v>51244</v>
      </c>
      <c r="F14" s="156">
        <v>50.8</v>
      </c>
      <c r="G14" s="9">
        <v>2883.766541</v>
      </c>
      <c r="H14" s="13">
        <v>6237</v>
      </c>
      <c r="I14" s="156">
        <v>36.299999999999997</v>
      </c>
      <c r="J14" s="9">
        <v>4036.1541950000001</v>
      </c>
      <c r="K14" s="177">
        <v>45007</v>
      </c>
      <c r="L14" s="188"/>
      <c r="M14" s="192"/>
      <c r="N14" s="192"/>
    </row>
    <row r="15" spans="2:14" x14ac:dyDescent="0.25">
      <c r="B15" s="176">
        <v>2012</v>
      </c>
      <c r="C15" s="20">
        <v>48</v>
      </c>
      <c r="D15" s="9">
        <v>4835.1857520000003</v>
      </c>
      <c r="E15" s="10">
        <v>42257</v>
      </c>
      <c r="F15" s="156">
        <v>54.6</v>
      </c>
      <c r="G15" s="9">
        <v>1931.4783649999999</v>
      </c>
      <c r="H15" s="13">
        <v>5679</v>
      </c>
      <c r="I15" s="156">
        <v>43.7</v>
      </c>
      <c r="J15" s="9">
        <v>2903.7073869999999</v>
      </c>
      <c r="K15" s="177">
        <v>36578</v>
      </c>
      <c r="L15" s="188"/>
      <c r="M15" s="192"/>
      <c r="N15" s="192"/>
    </row>
    <row r="16" spans="2:14" x14ac:dyDescent="0.25">
      <c r="B16" s="176">
        <v>2013</v>
      </c>
      <c r="C16" s="20">
        <v>42</v>
      </c>
      <c r="D16" s="9">
        <v>5612.7953159999997</v>
      </c>
      <c r="E16" s="10">
        <v>41981</v>
      </c>
      <c r="F16" s="156">
        <v>51.9</v>
      </c>
      <c r="G16" s="9">
        <v>2000.629009</v>
      </c>
      <c r="H16" s="13">
        <v>5276</v>
      </c>
      <c r="I16" s="156">
        <v>36.4</v>
      </c>
      <c r="J16" s="9">
        <v>3612.166307</v>
      </c>
      <c r="K16" s="177">
        <v>36705</v>
      </c>
      <c r="L16" s="188"/>
      <c r="M16" s="192"/>
      <c r="N16" s="192"/>
    </row>
    <row r="17" spans="2:14" x14ac:dyDescent="0.25">
      <c r="B17" s="176">
        <v>2014</v>
      </c>
      <c r="C17" s="20">
        <v>37.9</v>
      </c>
      <c r="D17" s="9">
        <v>6452.1043959999997</v>
      </c>
      <c r="E17" s="10">
        <v>64406</v>
      </c>
      <c r="F17" s="156">
        <v>50.3</v>
      </c>
      <c r="G17" s="9">
        <v>2555.8938750000002</v>
      </c>
      <c r="H17" s="13">
        <v>6399</v>
      </c>
      <c r="I17" s="156">
        <v>29.7</v>
      </c>
      <c r="J17" s="9">
        <v>3896.210521</v>
      </c>
      <c r="K17" s="177">
        <v>58007</v>
      </c>
      <c r="L17" s="188"/>
      <c r="M17" s="192"/>
      <c r="N17" s="192"/>
    </row>
    <row r="18" spans="2:14" x14ac:dyDescent="0.25">
      <c r="B18" s="176">
        <v>2015</v>
      </c>
      <c r="C18" s="20">
        <v>44.3</v>
      </c>
      <c r="D18" s="9">
        <v>6005.7836079999997</v>
      </c>
      <c r="E18" s="10">
        <v>51122</v>
      </c>
      <c r="F18" s="156">
        <v>50.4</v>
      </c>
      <c r="G18" s="9">
        <v>2546.8546310000002</v>
      </c>
      <c r="H18" s="13">
        <v>5536</v>
      </c>
      <c r="I18" s="156">
        <v>39.799999999999997</v>
      </c>
      <c r="J18" s="9">
        <v>3458.928977</v>
      </c>
      <c r="K18" s="177">
        <v>45586</v>
      </c>
      <c r="L18" s="188"/>
      <c r="M18" s="192"/>
      <c r="N18" s="192"/>
    </row>
    <row r="19" spans="2:14" x14ac:dyDescent="0.25">
      <c r="B19" s="176">
        <v>2016</v>
      </c>
      <c r="C19" s="20">
        <v>40.299999999999997</v>
      </c>
      <c r="D19" s="9">
        <v>7395.4905550000003</v>
      </c>
      <c r="E19" s="10">
        <v>47809</v>
      </c>
      <c r="F19" s="156">
        <v>49.9</v>
      </c>
      <c r="G19" s="9">
        <v>3679.0775619999999</v>
      </c>
      <c r="H19" s="13">
        <v>7946</v>
      </c>
      <c r="I19" s="156">
        <v>30.7</v>
      </c>
      <c r="J19" s="9">
        <v>3716.4129929999999</v>
      </c>
      <c r="K19" s="177">
        <v>39863</v>
      </c>
      <c r="L19" s="188"/>
      <c r="M19" s="192"/>
      <c r="N19" s="192"/>
    </row>
    <row r="20" spans="2:14" x14ac:dyDescent="0.25">
      <c r="B20" s="176">
        <v>2017</v>
      </c>
      <c r="C20" s="20">
        <v>41.766653936163749</v>
      </c>
      <c r="D20" s="9">
        <v>8193.4522960000031</v>
      </c>
      <c r="E20" s="10">
        <v>47764</v>
      </c>
      <c r="F20" s="156">
        <v>52.079056070797435</v>
      </c>
      <c r="G20" s="9">
        <v>4328.9148150000001</v>
      </c>
      <c r="H20" s="13">
        <v>9444</v>
      </c>
      <c r="I20" s="156">
        <v>30.215074840777444</v>
      </c>
      <c r="J20" s="9">
        <v>3864.5374809999998</v>
      </c>
      <c r="K20" s="177">
        <v>38320</v>
      </c>
      <c r="L20" s="188"/>
      <c r="M20" s="192"/>
      <c r="N20" s="192"/>
    </row>
    <row r="21" spans="2:14" ht="15.75" thickBot="1" x14ac:dyDescent="0.3">
      <c r="B21" s="324">
        <v>2018</v>
      </c>
      <c r="C21" s="20">
        <v>43.898393774326358</v>
      </c>
      <c r="D21" s="179">
        <v>8398.7351160000035</v>
      </c>
      <c r="E21" s="180">
        <v>37393</v>
      </c>
      <c r="F21" s="156">
        <v>50.836111709253316</v>
      </c>
      <c r="G21" s="179">
        <v>4510.2998440000001</v>
      </c>
      <c r="H21" s="245">
        <v>8945</v>
      </c>
      <c r="I21" s="156">
        <v>35.851149592343823</v>
      </c>
      <c r="J21" s="179">
        <v>3888.4352720000002</v>
      </c>
      <c r="K21" s="181">
        <v>28448</v>
      </c>
      <c r="L21" s="188"/>
      <c r="M21" s="192"/>
      <c r="N21" s="192"/>
    </row>
    <row r="22" spans="2:14" ht="15.75" thickBot="1" x14ac:dyDescent="0.3">
      <c r="B22" s="325" t="s">
        <v>12</v>
      </c>
      <c r="C22" s="17"/>
      <c r="D22" s="18">
        <v>79973.611059999996</v>
      </c>
      <c r="E22" s="18">
        <v>640478</v>
      </c>
      <c r="F22" s="153"/>
      <c r="G22" s="190">
        <v>34011.787385999996</v>
      </c>
      <c r="H22" s="246">
        <v>86892</v>
      </c>
      <c r="I22" s="17"/>
      <c r="J22" s="18">
        <v>45961.823673999999</v>
      </c>
      <c r="K22" s="182">
        <v>553586</v>
      </c>
      <c r="L22" s="191"/>
      <c r="M22" s="193"/>
      <c r="N22" s="193"/>
    </row>
    <row r="23" spans="2:14" ht="15.75" thickBot="1" x14ac:dyDescent="0.3">
      <c r="B23" s="326" t="s">
        <v>13</v>
      </c>
      <c r="C23" s="194">
        <v>43.111083361438617</v>
      </c>
      <c r="D23" s="183">
        <v>6151.8162353846146</v>
      </c>
      <c r="E23" s="183">
        <v>49267.538461538461</v>
      </c>
      <c r="F23" s="247">
        <v>51.965672813591169</v>
      </c>
      <c r="G23" s="189">
        <v>2616.291337384615</v>
      </c>
      <c r="H23" s="248">
        <v>6684</v>
      </c>
      <c r="I23" s="194">
        <v>36.525917349789502</v>
      </c>
      <c r="J23" s="183">
        <v>3535.5248980000001</v>
      </c>
      <c r="K23" s="184">
        <v>42583.538461538461</v>
      </c>
    </row>
    <row r="24" spans="2:14" x14ac:dyDescent="0.25">
      <c r="B24" s="336" t="s">
        <v>50</v>
      </c>
      <c r="C24" s="336"/>
      <c r="D24" s="336"/>
      <c r="E24" s="336"/>
      <c r="F24" s="336"/>
      <c r="G24" s="336"/>
      <c r="H24" s="336"/>
      <c r="I24" s="336"/>
      <c r="J24" s="336"/>
      <c r="K24" s="336"/>
    </row>
    <row r="25" spans="2:14" ht="15.75" x14ac:dyDescent="0.25">
      <c r="B25" s="7"/>
    </row>
  </sheetData>
  <mergeCells count="15">
    <mergeCell ref="B2:K2"/>
    <mergeCell ref="B3:K3"/>
    <mergeCell ref="B24:K24"/>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Normal="100" workbookViewId="0"/>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83" t="s">
        <v>104</v>
      </c>
      <c r="C2" s="383"/>
      <c r="D2" s="383"/>
      <c r="E2" s="383"/>
      <c r="F2" s="383"/>
      <c r="G2" s="383"/>
      <c r="H2" s="383"/>
      <c r="I2" s="383"/>
      <c r="J2" s="383"/>
      <c r="K2" s="383"/>
    </row>
    <row r="3" spans="2:19" ht="16.5" customHeight="1" thickBot="1" x14ac:dyDescent="0.3">
      <c r="B3" s="387" t="s">
        <v>0</v>
      </c>
      <c r="C3" s="387"/>
      <c r="D3" s="387"/>
      <c r="E3" s="387"/>
      <c r="F3" s="387"/>
      <c r="G3" s="387"/>
      <c r="H3" s="387"/>
      <c r="I3" s="387"/>
      <c r="J3" s="387"/>
      <c r="K3" s="387"/>
    </row>
    <row r="4" spans="2:19" ht="17.25" customHeight="1" x14ac:dyDescent="0.25">
      <c r="B4" s="390" t="s">
        <v>7</v>
      </c>
      <c r="C4" s="393" t="s">
        <v>96</v>
      </c>
      <c r="D4" s="394"/>
      <c r="E4" s="400"/>
      <c r="F4" s="367" t="s">
        <v>26</v>
      </c>
      <c r="G4" s="369"/>
      <c r="H4" s="368"/>
      <c r="I4" s="367" t="s">
        <v>26</v>
      </c>
      <c r="J4" s="369"/>
      <c r="K4" s="368"/>
    </row>
    <row r="5" spans="2:19" ht="17.25" customHeight="1" thickBot="1" x14ac:dyDescent="0.3">
      <c r="B5" s="391"/>
      <c r="C5" s="395"/>
      <c r="D5" s="352"/>
      <c r="E5" s="353"/>
      <c r="F5" s="401" t="s">
        <v>27</v>
      </c>
      <c r="G5" s="402"/>
      <c r="H5" s="403"/>
      <c r="I5" s="401" t="s">
        <v>28</v>
      </c>
      <c r="J5" s="402"/>
      <c r="K5" s="403"/>
    </row>
    <row r="6" spans="2:19" ht="29.25" customHeight="1" thickBot="1" x14ac:dyDescent="0.3">
      <c r="B6" s="391"/>
      <c r="C6" s="320" t="s">
        <v>5</v>
      </c>
      <c r="D6" s="337" t="s">
        <v>6</v>
      </c>
      <c r="E6" s="338"/>
      <c r="F6" s="321" t="s">
        <v>5</v>
      </c>
      <c r="G6" s="337" t="s">
        <v>6</v>
      </c>
      <c r="H6" s="338"/>
      <c r="I6" s="320" t="s">
        <v>5</v>
      </c>
      <c r="J6" s="337" t="s">
        <v>6</v>
      </c>
      <c r="K6" s="396"/>
    </row>
    <row r="7" spans="2:19" x14ac:dyDescent="0.25">
      <c r="B7" s="391"/>
      <c r="C7" s="319" t="s">
        <v>8</v>
      </c>
      <c r="D7" s="319" t="s">
        <v>9</v>
      </c>
      <c r="E7" s="371" t="s">
        <v>10</v>
      </c>
      <c r="F7" s="151" t="s">
        <v>8</v>
      </c>
      <c r="G7" s="319" t="s">
        <v>9</v>
      </c>
      <c r="H7" s="371" t="s">
        <v>10</v>
      </c>
      <c r="I7" s="319" t="s">
        <v>8</v>
      </c>
      <c r="J7" s="319" t="s">
        <v>9</v>
      </c>
      <c r="K7" s="398" t="s">
        <v>10</v>
      </c>
      <c r="M7" s="388"/>
      <c r="N7" s="388"/>
    </row>
    <row r="8" spans="2:19" ht="15" customHeight="1" thickBot="1" x14ac:dyDescent="0.3">
      <c r="B8" s="392"/>
      <c r="C8" s="8"/>
      <c r="D8" s="319" t="s">
        <v>11</v>
      </c>
      <c r="E8" s="340"/>
      <c r="F8" s="152"/>
      <c r="G8" s="319" t="s">
        <v>11</v>
      </c>
      <c r="H8" s="340"/>
      <c r="I8" s="8"/>
      <c r="J8" s="319" t="s">
        <v>11</v>
      </c>
      <c r="K8" s="404"/>
      <c r="M8" s="171"/>
      <c r="N8" s="171"/>
      <c r="S8" s="175"/>
    </row>
    <row r="9" spans="2:19" x14ac:dyDescent="0.25">
      <c r="B9" s="176">
        <v>2006</v>
      </c>
      <c r="C9" s="239">
        <v>28.1</v>
      </c>
      <c r="D9" s="303">
        <v>100</v>
      </c>
      <c r="E9" s="286">
        <v>10473</v>
      </c>
      <c r="F9" s="305">
        <v>46.321795214898017</v>
      </c>
      <c r="G9" s="303">
        <v>23.257511999999998</v>
      </c>
      <c r="H9" s="304">
        <v>622</v>
      </c>
      <c r="I9" s="305">
        <v>22.539790062460369</v>
      </c>
      <c r="J9" s="303">
        <v>76.313598999999996</v>
      </c>
      <c r="K9" s="304">
        <v>9851</v>
      </c>
      <c r="L9" s="188"/>
      <c r="M9" s="192"/>
      <c r="N9" s="192"/>
      <c r="S9" s="175"/>
    </row>
    <row r="10" spans="2:19" x14ac:dyDescent="0.25">
      <c r="B10" s="176">
        <v>2007</v>
      </c>
      <c r="C10" s="6">
        <v>28.1</v>
      </c>
      <c r="D10" s="9">
        <v>265</v>
      </c>
      <c r="E10" s="10">
        <v>15659</v>
      </c>
      <c r="F10" s="156">
        <v>46.8671461189941</v>
      </c>
      <c r="G10" s="9">
        <v>20.791172</v>
      </c>
      <c r="H10" s="13">
        <v>174</v>
      </c>
      <c r="I10" s="156">
        <v>26.541676033737328</v>
      </c>
      <c r="J10" s="9">
        <v>243.740578</v>
      </c>
      <c r="K10" s="177">
        <v>15485</v>
      </c>
      <c r="L10" s="188"/>
      <c r="M10" s="192"/>
      <c r="N10" s="192"/>
      <c r="S10" s="175"/>
    </row>
    <row r="11" spans="2:19" x14ac:dyDescent="0.25">
      <c r="B11" s="176">
        <v>2008</v>
      </c>
      <c r="C11" s="6">
        <v>32.9</v>
      </c>
      <c r="D11" s="9">
        <v>93</v>
      </c>
      <c r="E11" s="10">
        <v>9416</v>
      </c>
      <c r="F11" s="156">
        <v>55.074303903281944</v>
      </c>
      <c r="G11" s="9">
        <v>30.266148000000001</v>
      </c>
      <c r="H11" s="13">
        <v>288</v>
      </c>
      <c r="I11" s="156">
        <v>22.245464886125752</v>
      </c>
      <c r="J11" s="9">
        <v>62.657657999999998</v>
      </c>
      <c r="K11" s="177">
        <v>9128</v>
      </c>
      <c r="L11" s="188"/>
      <c r="M11" s="192"/>
      <c r="N11" s="192"/>
      <c r="S11" s="175"/>
    </row>
    <row r="12" spans="2:19" x14ac:dyDescent="0.25">
      <c r="B12" s="176">
        <v>2009</v>
      </c>
      <c r="C12" s="6">
        <v>30.3</v>
      </c>
      <c r="D12" s="9">
        <v>114</v>
      </c>
      <c r="E12" s="10">
        <v>11689</v>
      </c>
      <c r="F12" s="156">
        <v>43.508316250233214</v>
      </c>
      <c r="G12" s="9">
        <v>31.415641999999998</v>
      </c>
      <c r="H12" s="13">
        <v>261</v>
      </c>
      <c r="I12" s="156">
        <v>25.301262889495668</v>
      </c>
      <c r="J12" s="9">
        <v>82.278402999999997</v>
      </c>
      <c r="K12" s="177">
        <v>11428</v>
      </c>
      <c r="L12" s="188"/>
      <c r="M12" s="192"/>
      <c r="N12" s="192"/>
      <c r="S12" s="175"/>
    </row>
    <row r="13" spans="2:19" x14ac:dyDescent="0.25">
      <c r="B13" s="176">
        <v>2010</v>
      </c>
      <c r="C13" s="6">
        <v>28.299999999999997</v>
      </c>
      <c r="D13" s="9">
        <v>84</v>
      </c>
      <c r="E13" s="10">
        <v>15796</v>
      </c>
      <c r="F13" s="156">
        <v>65.712154885815366</v>
      </c>
      <c r="G13" s="9">
        <v>13.04251</v>
      </c>
      <c r="H13" s="13">
        <v>102</v>
      </c>
      <c r="I13" s="156">
        <v>21.511113183399594</v>
      </c>
      <c r="J13" s="9">
        <v>71.292671999999996</v>
      </c>
      <c r="K13" s="177">
        <v>15694</v>
      </c>
      <c r="L13" s="188"/>
      <c r="M13" s="192"/>
      <c r="N13" s="192"/>
      <c r="S13" s="175"/>
    </row>
    <row r="14" spans="2:19" x14ac:dyDescent="0.25">
      <c r="B14" s="176">
        <v>2011</v>
      </c>
      <c r="C14" s="6">
        <v>21.099999999999998</v>
      </c>
      <c r="D14" s="9">
        <v>96</v>
      </c>
      <c r="E14" s="10">
        <v>12958</v>
      </c>
      <c r="F14" s="156">
        <v>37.958427190157863</v>
      </c>
      <c r="G14" s="9">
        <v>23.057372000000001</v>
      </c>
      <c r="H14" s="13">
        <v>134</v>
      </c>
      <c r="I14" s="156">
        <v>15.825601929296951</v>
      </c>
      <c r="J14" s="9">
        <v>73.322901000000002</v>
      </c>
      <c r="K14" s="177">
        <v>12824</v>
      </c>
      <c r="L14" s="188"/>
      <c r="M14" s="192"/>
      <c r="N14" s="192"/>
      <c r="S14" s="175"/>
    </row>
    <row r="15" spans="2:19" x14ac:dyDescent="0.25">
      <c r="B15" s="176">
        <v>2012</v>
      </c>
      <c r="C15" s="6">
        <v>37.200000000000003</v>
      </c>
      <c r="D15" s="9">
        <v>294</v>
      </c>
      <c r="E15" s="10">
        <v>15811</v>
      </c>
      <c r="F15" s="156">
        <v>68.858659903197307</v>
      </c>
      <c r="G15" s="9">
        <v>120.087678</v>
      </c>
      <c r="H15" s="13">
        <v>999</v>
      </c>
      <c r="I15" s="156">
        <v>15.445649218507848</v>
      </c>
      <c r="J15" s="9">
        <v>174.38247799999999</v>
      </c>
      <c r="K15" s="177">
        <v>14812</v>
      </c>
      <c r="L15" s="188"/>
      <c r="M15" s="192"/>
      <c r="N15" s="192"/>
      <c r="S15" s="175"/>
    </row>
    <row r="16" spans="2:19" x14ac:dyDescent="0.25">
      <c r="B16" s="176">
        <v>2013</v>
      </c>
      <c r="C16" s="6">
        <v>21.8</v>
      </c>
      <c r="D16" s="9">
        <v>119</v>
      </c>
      <c r="E16" s="10">
        <v>10131</v>
      </c>
      <c r="F16" s="156">
        <v>39.129761905550744</v>
      </c>
      <c r="G16" s="9">
        <v>32.920515000000002</v>
      </c>
      <c r="H16" s="13">
        <v>250</v>
      </c>
      <c r="I16" s="156">
        <v>15.141600284422967</v>
      </c>
      <c r="J16" s="9">
        <v>86.180563000000006</v>
      </c>
      <c r="K16" s="177">
        <v>9881</v>
      </c>
      <c r="L16" s="188"/>
      <c r="M16" s="192"/>
      <c r="N16" s="192"/>
      <c r="S16" s="175"/>
    </row>
    <row r="17" spans="2:19" x14ac:dyDescent="0.25">
      <c r="B17" s="176">
        <v>2014</v>
      </c>
      <c r="C17" s="6">
        <v>23.200000000000003</v>
      </c>
      <c r="D17" s="9">
        <v>749</v>
      </c>
      <c r="E17" s="10">
        <v>23280</v>
      </c>
      <c r="F17" s="156">
        <v>33.34593466758232</v>
      </c>
      <c r="G17" s="9">
        <v>343.75210299999998</v>
      </c>
      <c r="H17" s="13">
        <v>2759</v>
      </c>
      <c r="I17" s="156">
        <v>14.60108738020603</v>
      </c>
      <c r="J17" s="9">
        <v>405.66571399999998</v>
      </c>
      <c r="K17" s="177">
        <v>20521</v>
      </c>
      <c r="L17" s="188"/>
      <c r="M17" s="192"/>
      <c r="N17" s="192"/>
      <c r="S17" s="175"/>
    </row>
    <row r="18" spans="2:19" x14ac:dyDescent="0.25">
      <c r="B18" s="176">
        <v>2015</v>
      </c>
      <c r="C18" s="6">
        <v>21.4</v>
      </c>
      <c r="D18" s="9">
        <v>884</v>
      </c>
      <c r="E18" s="10">
        <v>38670</v>
      </c>
      <c r="F18" s="156">
        <v>38.087281830605633</v>
      </c>
      <c r="G18" s="9">
        <v>279.34935300000001</v>
      </c>
      <c r="H18" s="13">
        <v>2172</v>
      </c>
      <c r="I18" s="156">
        <v>13.660722207551132</v>
      </c>
      <c r="J18" s="9">
        <v>605.04227900000001</v>
      </c>
      <c r="K18" s="177">
        <v>36498</v>
      </c>
      <c r="L18" s="188"/>
      <c r="M18" s="192"/>
      <c r="N18" s="192"/>
      <c r="S18" s="175"/>
    </row>
    <row r="19" spans="2:19" x14ac:dyDescent="0.25">
      <c r="B19" s="176">
        <v>2016</v>
      </c>
      <c r="C19" s="6">
        <v>19.900000000000002</v>
      </c>
      <c r="D19" s="9">
        <v>1956</v>
      </c>
      <c r="E19" s="10">
        <v>130923</v>
      </c>
      <c r="F19" s="156">
        <v>38.321547293820792</v>
      </c>
      <c r="G19" s="9">
        <v>394.61377700000003</v>
      </c>
      <c r="H19" s="13">
        <v>2844</v>
      </c>
      <c r="I19" s="156">
        <v>15.255707779935168</v>
      </c>
      <c r="J19" s="9">
        <v>1561.8154420000001</v>
      </c>
      <c r="K19" s="177">
        <v>128079</v>
      </c>
      <c r="L19" s="188"/>
      <c r="M19" s="192"/>
      <c r="N19" s="192"/>
      <c r="S19" s="175"/>
    </row>
    <row r="20" spans="2:19" x14ac:dyDescent="0.25">
      <c r="B20" s="176">
        <v>2017</v>
      </c>
      <c r="C20" s="20">
        <v>28.434138141620497</v>
      </c>
      <c r="D20" s="9">
        <v>3829.1919910000001</v>
      </c>
      <c r="E20" s="10">
        <v>139298</v>
      </c>
      <c r="F20" s="156">
        <v>36.202847585492336</v>
      </c>
      <c r="G20" s="9">
        <v>2040.5657490000001</v>
      </c>
      <c r="H20" s="13">
        <v>14829</v>
      </c>
      <c r="I20" s="156">
        <v>19.571156020005194</v>
      </c>
      <c r="J20" s="9">
        <v>1788.626242</v>
      </c>
      <c r="K20" s="177">
        <v>124469</v>
      </c>
      <c r="L20" s="188"/>
      <c r="M20" s="192"/>
      <c r="N20" s="192"/>
      <c r="S20" s="175"/>
    </row>
    <row r="21" spans="2:19" ht="15.75" thickBot="1" x14ac:dyDescent="0.3">
      <c r="B21" s="178">
        <v>2018</v>
      </c>
      <c r="C21" s="187">
        <v>41.05035062727768</v>
      </c>
      <c r="D21" s="179">
        <v>10792.949632</v>
      </c>
      <c r="E21" s="180">
        <v>164289</v>
      </c>
      <c r="F21" s="156">
        <v>45.545732309659769</v>
      </c>
      <c r="G21" s="179">
        <v>8450.7269670000005</v>
      </c>
      <c r="H21" s="245">
        <v>50051</v>
      </c>
      <c r="I21" s="156">
        <v>24.831037332286492</v>
      </c>
      <c r="J21" s="179">
        <v>2342.2226649999998</v>
      </c>
      <c r="K21" s="181">
        <v>114238</v>
      </c>
      <c r="L21" s="188"/>
      <c r="M21" s="192"/>
      <c r="N21" s="192"/>
    </row>
    <row r="22" spans="2:19" ht="15.75" thickBot="1" x14ac:dyDescent="0.3">
      <c r="B22" s="325" t="s">
        <v>12</v>
      </c>
      <c r="C22" s="17"/>
      <c r="D22" s="18">
        <v>19376.141623</v>
      </c>
      <c r="E22" s="18">
        <v>598393</v>
      </c>
      <c r="F22" s="153"/>
      <c r="G22" s="190">
        <v>11803.846498000001</v>
      </c>
      <c r="H22" s="246">
        <v>75485</v>
      </c>
      <c r="I22" s="17"/>
      <c r="J22" s="18">
        <v>7573.5411939999995</v>
      </c>
      <c r="K22" s="182">
        <v>522908</v>
      </c>
      <c r="L22" s="191"/>
      <c r="M22" s="193"/>
      <c r="N22" s="193"/>
    </row>
    <row r="23" spans="2:19" ht="15.75" thickBot="1" x14ac:dyDescent="0.3">
      <c r="B23" s="327" t="s">
        <v>13</v>
      </c>
      <c r="C23" s="194">
        <v>34.158355859320629</v>
      </c>
      <c r="D23" s="183">
        <v>1490.4724325384616</v>
      </c>
      <c r="E23" s="183">
        <v>46030.230769230766</v>
      </c>
      <c r="F23" s="247">
        <v>43.406905130474961</v>
      </c>
      <c r="G23" s="189">
        <v>907.98819215384617</v>
      </c>
      <c r="H23" s="248">
        <v>5806.5384615384619</v>
      </c>
      <c r="I23" s="194">
        <v>19.744749657756081</v>
      </c>
      <c r="J23" s="183">
        <v>582.58009184615378</v>
      </c>
      <c r="K23" s="184">
        <v>40223.692307692305</v>
      </c>
    </row>
    <row r="24" spans="2:19" x14ac:dyDescent="0.25">
      <c r="B24" s="389" t="s">
        <v>50</v>
      </c>
      <c r="C24" s="389"/>
      <c r="D24" s="389"/>
      <c r="E24" s="389"/>
      <c r="F24" s="389"/>
      <c r="G24" s="389"/>
      <c r="H24" s="389"/>
      <c r="I24" s="389"/>
      <c r="J24" s="389"/>
      <c r="K24" s="389"/>
    </row>
    <row r="25" spans="2:19" ht="15.75" x14ac:dyDescent="0.25">
      <c r="B25" s="7"/>
    </row>
  </sheetData>
  <mergeCells count="16">
    <mergeCell ref="M7:N7"/>
    <mergeCell ref="B24:K24"/>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zoomScaleNormal="100" workbookViewId="0"/>
  </sheetViews>
  <sheetFormatPr defaultRowHeight="15" x14ac:dyDescent="0.25"/>
  <cols>
    <col min="2" max="2" width="16.28515625" customWidth="1"/>
    <col min="3" max="11" width="13.5703125" customWidth="1"/>
  </cols>
  <sheetData>
    <row r="2" spans="2:14" ht="22.5" customHeight="1" x14ac:dyDescent="0.25">
      <c r="B2" s="383" t="s">
        <v>103</v>
      </c>
      <c r="C2" s="383"/>
      <c r="D2" s="383"/>
      <c r="E2" s="383"/>
      <c r="F2" s="383"/>
      <c r="G2" s="383"/>
      <c r="H2" s="383"/>
      <c r="I2" s="383"/>
      <c r="J2" s="383"/>
      <c r="K2" s="383"/>
    </row>
    <row r="3" spans="2:14" ht="16.5" customHeight="1" thickBot="1" x14ac:dyDescent="0.3">
      <c r="B3" s="372" t="s">
        <v>0</v>
      </c>
      <c r="C3" s="372"/>
      <c r="D3" s="372"/>
      <c r="E3" s="372"/>
      <c r="F3" s="372"/>
      <c r="G3" s="372"/>
      <c r="H3" s="372"/>
      <c r="I3" s="372"/>
      <c r="J3" s="372"/>
      <c r="K3" s="372"/>
    </row>
    <row r="4" spans="2:14" ht="17.25" customHeight="1" x14ac:dyDescent="0.25">
      <c r="B4" s="390" t="s">
        <v>7</v>
      </c>
      <c r="C4" s="393" t="s">
        <v>97</v>
      </c>
      <c r="D4" s="394"/>
      <c r="E4" s="394"/>
      <c r="F4" s="367" t="s">
        <v>26</v>
      </c>
      <c r="G4" s="369"/>
      <c r="H4" s="368"/>
      <c r="I4" s="369" t="s">
        <v>26</v>
      </c>
      <c r="J4" s="369"/>
      <c r="K4" s="368"/>
    </row>
    <row r="5" spans="2:14" ht="17.25" customHeight="1" thickBot="1" x14ac:dyDescent="0.3">
      <c r="B5" s="391"/>
      <c r="C5" s="395"/>
      <c r="D5" s="352"/>
      <c r="E5" s="352"/>
      <c r="F5" s="381" t="s">
        <v>27</v>
      </c>
      <c r="G5" s="376"/>
      <c r="H5" s="377"/>
      <c r="I5" s="376" t="s">
        <v>28</v>
      </c>
      <c r="J5" s="376"/>
      <c r="K5" s="377"/>
    </row>
    <row r="6" spans="2:14" ht="29.25" customHeight="1" thickBot="1" x14ac:dyDescent="0.3">
      <c r="B6" s="391"/>
      <c r="C6" s="320" t="s">
        <v>5</v>
      </c>
      <c r="D6" s="337" t="s">
        <v>6</v>
      </c>
      <c r="E6" s="337"/>
      <c r="F6" s="321" t="s">
        <v>5</v>
      </c>
      <c r="G6" s="337" t="s">
        <v>6</v>
      </c>
      <c r="H6" s="338"/>
      <c r="I6" s="320" t="s">
        <v>5</v>
      </c>
      <c r="J6" s="337" t="s">
        <v>6</v>
      </c>
      <c r="K6" s="396"/>
    </row>
    <row r="7" spans="2:14" x14ac:dyDescent="0.25">
      <c r="B7" s="391"/>
      <c r="C7" s="319" t="s">
        <v>8</v>
      </c>
      <c r="D7" s="319" t="s">
        <v>9</v>
      </c>
      <c r="E7" s="397" t="s">
        <v>10</v>
      </c>
      <c r="F7" s="151" t="s">
        <v>8</v>
      </c>
      <c r="G7" s="319" t="s">
        <v>9</v>
      </c>
      <c r="H7" s="371" t="s">
        <v>10</v>
      </c>
      <c r="I7" s="319" t="s">
        <v>8</v>
      </c>
      <c r="J7" s="319" t="s">
        <v>9</v>
      </c>
      <c r="K7" s="398" t="s">
        <v>10</v>
      </c>
    </row>
    <row r="8" spans="2:14" ht="15" customHeight="1" thickBot="1" x14ac:dyDescent="0.3">
      <c r="B8" s="392"/>
      <c r="C8" s="8"/>
      <c r="D8" s="319" t="s">
        <v>11</v>
      </c>
      <c r="E8" s="380"/>
      <c r="F8" s="152"/>
      <c r="G8" s="319" t="s">
        <v>11</v>
      </c>
      <c r="H8" s="339"/>
      <c r="I8" s="8"/>
      <c r="J8" s="319" t="s">
        <v>11</v>
      </c>
      <c r="K8" s="399"/>
    </row>
    <row r="9" spans="2:14" x14ac:dyDescent="0.25">
      <c r="B9" s="176">
        <v>2006</v>
      </c>
      <c r="C9" s="239">
        <v>31.8</v>
      </c>
      <c r="D9" s="303">
        <v>136</v>
      </c>
      <c r="E9" s="286">
        <v>4770</v>
      </c>
      <c r="F9" s="305">
        <v>47.379926030350695</v>
      </c>
      <c r="G9" s="303">
        <v>40.894303999999998</v>
      </c>
      <c r="H9" s="304">
        <v>488</v>
      </c>
      <c r="I9" s="305">
        <v>25.111639030593345</v>
      </c>
      <c r="J9" s="303">
        <v>95.602708000000007</v>
      </c>
      <c r="K9" s="304">
        <v>4282</v>
      </c>
      <c r="L9" s="188"/>
      <c r="M9" s="192"/>
      <c r="N9" s="192"/>
    </row>
    <row r="10" spans="2:14" x14ac:dyDescent="0.25">
      <c r="B10" s="176">
        <v>2007</v>
      </c>
      <c r="C10" s="6">
        <v>20.5</v>
      </c>
      <c r="D10" s="9">
        <v>1034</v>
      </c>
      <c r="E10" s="10">
        <v>9567</v>
      </c>
      <c r="F10" s="156">
        <v>44.847629569463251</v>
      </c>
      <c r="G10" s="9">
        <v>81.750958999999995</v>
      </c>
      <c r="H10" s="13">
        <v>266</v>
      </c>
      <c r="I10" s="156">
        <v>18.427728917323055</v>
      </c>
      <c r="J10" s="9">
        <v>952.48181199999999</v>
      </c>
      <c r="K10" s="177">
        <v>9301</v>
      </c>
      <c r="L10" s="188"/>
      <c r="M10" s="192"/>
      <c r="N10" s="192"/>
    </row>
    <row r="11" spans="2:14" x14ac:dyDescent="0.25">
      <c r="B11" s="176">
        <v>2008</v>
      </c>
      <c r="C11" s="6">
        <v>39</v>
      </c>
      <c r="D11" s="9">
        <v>262</v>
      </c>
      <c r="E11" s="10">
        <v>3690</v>
      </c>
      <c r="F11" s="156">
        <v>46.08760362976053</v>
      </c>
      <c r="G11" s="9">
        <v>181.86859899999999</v>
      </c>
      <c r="H11" s="13">
        <v>345</v>
      </c>
      <c r="I11" s="156">
        <v>23.06148942966988</v>
      </c>
      <c r="J11" s="9">
        <v>80.173147</v>
      </c>
      <c r="K11" s="177">
        <v>3345</v>
      </c>
      <c r="L11" s="188"/>
      <c r="M11" s="192"/>
      <c r="N11" s="192"/>
    </row>
    <row r="12" spans="2:14" x14ac:dyDescent="0.25">
      <c r="B12" s="176">
        <v>2009</v>
      </c>
      <c r="C12" s="6">
        <v>27.3</v>
      </c>
      <c r="D12" s="9">
        <v>103</v>
      </c>
      <c r="E12" s="10">
        <v>4580</v>
      </c>
      <c r="F12" s="156">
        <v>37.840582435440396</v>
      </c>
      <c r="G12" s="9">
        <v>13.689639</v>
      </c>
      <c r="H12" s="13">
        <v>152</v>
      </c>
      <c r="I12" s="156">
        <v>25.705295878498447</v>
      </c>
      <c r="J12" s="9">
        <v>88.900244000000001</v>
      </c>
      <c r="K12" s="177">
        <v>4428</v>
      </c>
      <c r="L12" s="188"/>
      <c r="M12" s="192"/>
      <c r="N12" s="192"/>
    </row>
    <row r="13" spans="2:14" x14ac:dyDescent="0.25">
      <c r="B13" s="176">
        <v>2010</v>
      </c>
      <c r="C13" s="6">
        <v>25.6</v>
      </c>
      <c r="D13" s="9">
        <v>128</v>
      </c>
      <c r="E13" s="10">
        <v>3781</v>
      </c>
      <c r="F13" s="156">
        <v>25.615066820231426</v>
      </c>
      <c r="G13" s="9">
        <v>66.982378999999995</v>
      </c>
      <c r="H13" s="13">
        <v>87</v>
      </c>
      <c r="I13" s="156">
        <v>25.673504428255324</v>
      </c>
      <c r="J13" s="9">
        <v>61.284173000000003</v>
      </c>
      <c r="K13" s="177">
        <v>3694</v>
      </c>
      <c r="L13" s="188"/>
      <c r="M13" s="192"/>
      <c r="N13" s="192"/>
    </row>
    <row r="14" spans="2:14" x14ac:dyDescent="0.25">
      <c r="B14" s="176">
        <v>2011</v>
      </c>
      <c r="C14" s="6">
        <v>24.5</v>
      </c>
      <c r="D14" s="9">
        <v>180</v>
      </c>
      <c r="E14" s="10">
        <v>4658</v>
      </c>
      <c r="F14" s="156">
        <v>32.59980117552697</v>
      </c>
      <c r="G14" s="9">
        <v>73.850442999999999</v>
      </c>
      <c r="H14" s="13">
        <v>336</v>
      </c>
      <c r="I14" s="156">
        <v>18.839645982913268</v>
      </c>
      <c r="J14" s="9">
        <v>105.957185</v>
      </c>
      <c r="K14" s="177">
        <v>4322</v>
      </c>
      <c r="L14" s="188"/>
      <c r="M14" s="192"/>
      <c r="N14" s="192"/>
    </row>
    <row r="15" spans="2:14" x14ac:dyDescent="0.25">
      <c r="B15" s="176">
        <v>2012</v>
      </c>
      <c r="C15" s="6">
        <v>27.6</v>
      </c>
      <c r="D15" s="9">
        <v>971</v>
      </c>
      <c r="E15" s="10">
        <v>10332</v>
      </c>
      <c r="F15" s="156">
        <v>46.091072206732854</v>
      </c>
      <c r="G15" s="9">
        <v>353.90025600000001</v>
      </c>
      <c r="H15" s="13">
        <v>1016</v>
      </c>
      <c r="I15" s="156">
        <v>16.981138101582381</v>
      </c>
      <c r="J15" s="9">
        <v>617.41564700000004</v>
      </c>
      <c r="K15" s="177">
        <v>9316</v>
      </c>
      <c r="L15" s="188"/>
      <c r="M15" s="192"/>
      <c r="N15" s="192"/>
    </row>
    <row r="16" spans="2:14" x14ac:dyDescent="0.25">
      <c r="B16" s="176">
        <v>2013</v>
      </c>
      <c r="C16" s="6">
        <v>24.6</v>
      </c>
      <c r="D16" s="9">
        <v>335</v>
      </c>
      <c r="E16" s="10">
        <v>5486</v>
      </c>
      <c r="F16" s="156">
        <v>38.982083549000684</v>
      </c>
      <c r="G16" s="9">
        <v>143.45276200000001</v>
      </c>
      <c r="H16" s="13">
        <v>323</v>
      </c>
      <c r="I16" s="156">
        <v>13.744525847687633</v>
      </c>
      <c r="J16" s="9">
        <v>191.53032400000001</v>
      </c>
      <c r="K16" s="177">
        <v>5163</v>
      </c>
      <c r="L16" s="188"/>
      <c r="M16" s="192"/>
      <c r="N16" s="192"/>
    </row>
    <row r="17" spans="2:14" x14ac:dyDescent="0.25">
      <c r="B17" s="176">
        <v>2014</v>
      </c>
      <c r="C17" s="6">
        <v>22.3</v>
      </c>
      <c r="D17" s="9">
        <v>3400</v>
      </c>
      <c r="E17" s="10">
        <v>23349</v>
      </c>
      <c r="F17" s="156">
        <v>30.49417293664068</v>
      </c>
      <c r="G17" s="9">
        <v>1338.5985820000001</v>
      </c>
      <c r="H17" s="13">
        <v>3776</v>
      </c>
      <c r="I17" s="156">
        <v>16.917322550589052</v>
      </c>
      <c r="J17" s="9">
        <v>2061.6617179999998</v>
      </c>
      <c r="K17" s="177">
        <v>19573</v>
      </c>
      <c r="L17" s="188"/>
      <c r="M17" s="192"/>
      <c r="N17" s="192"/>
    </row>
    <row r="18" spans="2:14" x14ac:dyDescent="0.25">
      <c r="B18" s="176">
        <v>2015</v>
      </c>
      <c r="C18" s="6">
        <v>20</v>
      </c>
      <c r="D18" s="9">
        <v>4216</v>
      </c>
      <c r="E18" s="10">
        <v>38397</v>
      </c>
      <c r="F18" s="156">
        <v>28.966348270691011</v>
      </c>
      <c r="G18" s="9">
        <v>1395.984461</v>
      </c>
      <c r="H18" s="13">
        <v>3528</v>
      </c>
      <c r="I18" s="156">
        <v>15.627701279464965</v>
      </c>
      <c r="J18" s="9">
        <v>2820.4049249999998</v>
      </c>
      <c r="K18" s="177">
        <v>34869</v>
      </c>
      <c r="L18" s="188"/>
      <c r="M18" s="192"/>
      <c r="N18" s="192"/>
    </row>
    <row r="19" spans="2:14" x14ac:dyDescent="0.25">
      <c r="B19" s="176">
        <v>2016</v>
      </c>
      <c r="C19" s="6">
        <v>24.7</v>
      </c>
      <c r="D19" s="9">
        <v>5601</v>
      </c>
      <c r="E19" s="10">
        <v>47736</v>
      </c>
      <c r="F19" s="156">
        <v>36.29151817423454</v>
      </c>
      <c r="G19" s="9">
        <v>2542.4254559999999</v>
      </c>
      <c r="H19" s="13">
        <v>3384</v>
      </c>
      <c r="I19" s="156">
        <v>15.111202877539728</v>
      </c>
      <c r="J19" s="9">
        <v>3058.403448</v>
      </c>
      <c r="K19" s="177">
        <v>44352</v>
      </c>
      <c r="L19" s="188"/>
      <c r="M19" s="192"/>
      <c r="N19" s="192"/>
    </row>
    <row r="20" spans="2:14" x14ac:dyDescent="0.25">
      <c r="B20" s="176">
        <v>2017</v>
      </c>
      <c r="C20" s="20">
        <v>25.790269679482318</v>
      </c>
      <c r="D20" s="9">
        <v>29181.541717</v>
      </c>
      <c r="E20" s="10">
        <v>121238</v>
      </c>
      <c r="F20" s="156">
        <v>32.964207814780735</v>
      </c>
      <c r="G20" s="9">
        <v>15273.268110000001</v>
      </c>
      <c r="H20" s="13">
        <v>17816</v>
      </c>
      <c r="I20" s="156">
        <v>17.912262412655153</v>
      </c>
      <c r="J20" s="9">
        <v>13908.273606999999</v>
      </c>
      <c r="K20" s="177">
        <v>103422</v>
      </c>
      <c r="L20" s="188"/>
      <c r="M20" s="192"/>
      <c r="N20" s="192"/>
    </row>
    <row r="21" spans="2:14" ht="15.75" thickBot="1" x14ac:dyDescent="0.3">
      <c r="B21" s="178">
        <v>2018</v>
      </c>
      <c r="C21" s="187">
        <v>28.413463796996592</v>
      </c>
      <c r="D21" s="179">
        <v>56429.849585999997</v>
      </c>
      <c r="E21" s="180">
        <v>184413</v>
      </c>
      <c r="F21" s="156">
        <v>33.247610339523234</v>
      </c>
      <c r="G21" s="179">
        <v>38507.834010999999</v>
      </c>
      <c r="H21" s="245">
        <v>54967</v>
      </c>
      <c r="I21" s="156">
        <v>18.026657030455198</v>
      </c>
      <c r="J21" s="179">
        <v>17922.015575000001</v>
      </c>
      <c r="K21" s="181">
        <v>129446</v>
      </c>
      <c r="L21" s="188"/>
      <c r="M21" s="192"/>
      <c r="N21" s="192"/>
    </row>
    <row r="22" spans="2:14" ht="15.75" thickBot="1" x14ac:dyDescent="0.3">
      <c r="B22" s="325" t="s">
        <v>12</v>
      </c>
      <c r="C22" s="17"/>
      <c r="D22" s="18">
        <v>101977.391303</v>
      </c>
      <c r="E22" s="18">
        <v>461997</v>
      </c>
      <c r="F22" s="153"/>
      <c r="G22" s="190">
        <v>60014.499961000001</v>
      </c>
      <c r="H22" s="246">
        <v>86484</v>
      </c>
      <c r="I22" s="17"/>
      <c r="J22" s="18">
        <v>41964.104512999998</v>
      </c>
      <c r="K22" s="182">
        <v>375513</v>
      </c>
      <c r="L22" s="191"/>
      <c r="M22" s="193"/>
      <c r="N22" s="193"/>
    </row>
    <row r="23" spans="2:14" ht="15.75" thickBot="1" x14ac:dyDescent="0.3">
      <c r="B23" s="326" t="s">
        <v>13</v>
      </c>
      <c r="C23" s="194">
        <v>26.826839595236706</v>
      </c>
      <c r="D23" s="183">
        <v>7844.414715615384</v>
      </c>
      <c r="E23" s="183">
        <v>35538.230769230766</v>
      </c>
      <c r="F23" s="247">
        <v>33.288954655918147</v>
      </c>
      <c r="G23" s="189">
        <v>4616.4999969999999</v>
      </c>
      <c r="H23" s="248">
        <v>6652.6153846153848</v>
      </c>
      <c r="I23" s="194">
        <v>17.589949931722074</v>
      </c>
      <c r="J23" s="183">
        <v>3228.0080394615384</v>
      </c>
      <c r="K23" s="184">
        <v>28885.615384615383</v>
      </c>
    </row>
    <row r="24" spans="2:14" x14ac:dyDescent="0.25">
      <c r="B24" s="336" t="s">
        <v>50</v>
      </c>
      <c r="C24" s="336"/>
      <c r="D24" s="336"/>
      <c r="E24" s="336"/>
      <c r="F24" s="336"/>
      <c r="G24" s="336"/>
      <c r="H24" s="336"/>
      <c r="I24" s="336"/>
      <c r="J24" s="336"/>
      <c r="K24" s="336"/>
    </row>
    <row r="25" spans="2:14" ht="15.75" x14ac:dyDescent="0.25">
      <c r="B25" s="7"/>
    </row>
  </sheetData>
  <mergeCells count="15">
    <mergeCell ref="B24:K24"/>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zoomScaleNormal="100" workbookViewId="0"/>
  </sheetViews>
  <sheetFormatPr defaultRowHeight="15" x14ac:dyDescent="0.25"/>
  <cols>
    <col min="2" max="7" width="16.140625" customWidth="1"/>
    <col min="8" max="9" width="12" customWidth="1"/>
    <col min="10" max="10" width="19.7109375" customWidth="1"/>
  </cols>
  <sheetData>
    <row r="1" spans="2:7" ht="22.5" customHeight="1" x14ac:dyDescent="0.25">
      <c r="B1" s="24" t="s">
        <v>102</v>
      </c>
      <c r="C1" s="93"/>
      <c r="D1" s="24"/>
      <c r="E1" s="93"/>
      <c r="F1" s="93"/>
      <c r="G1" s="93"/>
    </row>
    <row r="2" spans="2:7" ht="16.5" customHeight="1" thickBot="1" x14ac:dyDescent="0.3">
      <c r="B2" s="35" t="s">
        <v>18</v>
      </c>
      <c r="C2" s="23"/>
      <c r="D2" s="34"/>
      <c r="E2" s="23"/>
      <c r="F2" s="23"/>
      <c r="G2" s="23"/>
    </row>
    <row r="3" spans="2:7" ht="23.25" customHeight="1" x14ac:dyDescent="0.25">
      <c r="B3" s="333" t="s">
        <v>139</v>
      </c>
      <c r="C3" s="342" t="s">
        <v>1</v>
      </c>
      <c r="D3" s="407" t="s">
        <v>115</v>
      </c>
      <c r="E3" s="405" t="s">
        <v>69</v>
      </c>
      <c r="F3" s="409" t="s">
        <v>70</v>
      </c>
      <c r="G3" s="405" t="s">
        <v>68</v>
      </c>
    </row>
    <row r="4" spans="2:7" ht="15.75" thickBot="1" x14ac:dyDescent="0.3">
      <c r="B4" s="335"/>
      <c r="C4" s="352"/>
      <c r="D4" s="408"/>
      <c r="E4" s="406"/>
      <c r="F4" s="410"/>
      <c r="G4" s="406"/>
    </row>
    <row r="5" spans="2:7" x14ac:dyDescent="0.25">
      <c r="B5" s="328" t="s">
        <v>32</v>
      </c>
      <c r="C5" s="95">
        <v>53.555390635358201</v>
      </c>
      <c r="D5" s="256">
        <v>62.937411801012999</v>
      </c>
      <c r="E5" s="96">
        <v>46.961314939621204</v>
      </c>
      <c r="F5" s="94">
        <v>53.347293890003257</v>
      </c>
      <c r="G5" s="96">
        <v>54.091894728585125</v>
      </c>
    </row>
    <row r="6" spans="2:7" x14ac:dyDescent="0.25">
      <c r="B6" s="328" t="s">
        <v>33</v>
      </c>
      <c r="C6" s="95">
        <v>45.286207560434569</v>
      </c>
      <c r="D6" s="256">
        <v>55.410717553235386</v>
      </c>
      <c r="E6" s="96">
        <v>36.94450948111632</v>
      </c>
      <c r="F6" s="94">
        <v>44.292929382526808</v>
      </c>
      <c r="G6" s="96">
        <v>48.092655568998246</v>
      </c>
    </row>
    <row r="7" spans="2:7" x14ac:dyDescent="0.25">
      <c r="B7" s="328" t="s">
        <v>34</v>
      </c>
      <c r="C7" s="95">
        <v>41.945469064892521</v>
      </c>
      <c r="D7" s="256">
        <v>48.886169847799636</v>
      </c>
      <c r="E7" s="96">
        <v>34.046326383608701</v>
      </c>
      <c r="F7" s="94">
        <v>38.726995543477983</v>
      </c>
      <c r="G7" s="96">
        <v>53.488969648647966</v>
      </c>
    </row>
    <row r="8" spans="2:7" x14ac:dyDescent="0.25">
      <c r="B8" s="328" t="s">
        <v>35</v>
      </c>
      <c r="C8" s="95">
        <v>37.359363517627067</v>
      </c>
      <c r="D8" s="256">
        <v>43.890777030855126</v>
      </c>
      <c r="E8" s="96">
        <v>30.104344103711512</v>
      </c>
      <c r="F8" s="94">
        <v>33.887276857092289</v>
      </c>
      <c r="G8" s="96">
        <v>53.398219580650654</v>
      </c>
    </row>
    <row r="9" spans="2:7" x14ac:dyDescent="0.25">
      <c r="B9" s="328" t="s">
        <v>36</v>
      </c>
      <c r="C9" s="95">
        <v>36.591573121283524</v>
      </c>
      <c r="D9" s="256">
        <v>43.169273145903517</v>
      </c>
      <c r="E9" s="96">
        <v>27.196534254484352</v>
      </c>
      <c r="F9" s="94">
        <v>33.673883790654166</v>
      </c>
      <c r="G9" s="96">
        <v>50.715886336085482</v>
      </c>
    </row>
    <row r="10" spans="2:7" x14ac:dyDescent="0.25">
      <c r="B10" s="328" t="s">
        <v>37</v>
      </c>
      <c r="C10" s="95">
        <v>33.968003844422498</v>
      </c>
      <c r="D10" s="256">
        <v>40.184940464231154</v>
      </c>
      <c r="E10" s="96">
        <v>25.473773516101517</v>
      </c>
      <c r="F10" s="94">
        <v>31.278546361565486</v>
      </c>
      <c r="G10" s="96">
        <v>47.969604995425073</v>
      </c>
    </row>
    <row r="11" spans="2:7" ht="15.75" thickBot="1" x14ac:dyDescent="0.3">
      <c r="B11" s="329" t="s">
        <v>38</v>
      </c>
      <c r="C11" s="97">
        <v>29.535674908964882</v>
      </c>
      <c r="D11" s="257">
        <v>36.34333657949054</v>
      </c>
      <c r="E11" s="99">
        <v>21.925806062205471</v>
      </c>
      <c r="F11" s="98">
        <v>27.596044989652981</v>
      </c>
      <c r="G11" s="99">
        <v>38.388420896041339</v>
      </c>
    </row>
    <row r="12" spans="2:7" ht="53.25" customHeight="1" x14ac:dyDescent="0.25">
      <c r="B12" s="350" t="s">
        <v>136</v>
      </c>
      <c r="C12" s="350"/>
      <c r="D12" s="350"/>
      <c r="E12" s="350"/>
      <c r="F12" s="350"/>
      <c r="G12" s="350"/>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Normal="100" workbookViewId="0">
      <selection activeCell="B12" sqref="B12:G12"/>
    </sheetView>
  </sheetViews>
  <sheetFormatPr defaultRowHeight="15" x14ac:dyDescent="0.25"/>
  <cols>
    <col min="2" max="7" width="16.140625" customWidth="1"/>
    <col min="8" max="9" width="12" customWidth="1"/>
    <col min="10" max="10" width="19.7109375" customWidth="1"/>
  </cols>
  <sheetData>
    <row r="1" spans="2:13" s="2" customFormat="1" ht="22.5" customHeight="1" x14ac:dyDescent="0.25">
      <c r="B1" s="203" t="s">
        <v>140</v>
      </c>
      <c r="C1" s="1"/>
      <c r="D1" s="202"/>
      <c r="E1" s="1"/>
      <c r="F1" s="1"/>
      <c r="G1" s="1"/>
    </row>
    <row r="2" spans="2:13" ht="16.5" customHeight="1" thickBot="1" x14ac:dyDescent="0.3">
      <c r="D2" s="142" t="s">
        <v>18</v>
      </c>
    </row>
    <row r="3" spans="2:13" ht="23.25" customHeight="1" x14ac:dyDescent="0.25">
      <c r="B3" s="333" t="s">
        <v>139</v>
      </c>
      <c r="C3" s="342" t="s">
        <v>1</v>
      </c>
      <c r="D3" s="407" t="s">
        <v>115</v>
      </c>
      <c r="E3" s="405" t="s">
        <v>69</v>
      </c>
      <c r="F3" s="409" t="s">
        <v>70</v>
      </c>
      <c r="G3" s="405" t="s">
        <v>68</v>
      </c>
    </row>
    <row r="4" spans="2:13" ht="15.75" thickBot="1" x14ac:dyDescent="0.3">
      <c r="B4" s="335"/>
      <c r="C4" s="352"/>
      <c r="D4" s="408"/>
      <c r="E4" s="406"/>
      <c r="F4" s="410"/>
      <c r="G4" s="406"/>
    </row>
    <row r="5" spans="2:13" x14ac:dyDescent="0.25">
      <c r="B5" s="328" t="s">
        <v>32</v>
      </c>
      <c r="C5" s="95">
        <v>60.233212885534861</v>
      </c>
      <c r="D5" s="256">
        <v>73.636221486681436</v>
      </c>
      <c r="E5" s="96">
        <v>52.626034631561559</v>
      </c>
      <c r="F5" s="94">
        <v>58.301182073667768</v>
      </c>
      <c r="G5" s="96">
        <v>65.397982501407157</v>
      </c>
      <c r="I5" s="255"/>
      <c r="J5" s="201"/>
      <c r="K5" s="201"/>
      <c r="L5" s="201"/>
      <c r="M5" s="201"/>
    </row>
    <row r="6" spans="2:13" x14ac:dyDescent="0.25">
      <c r="B6" s="328" t="s">
        <v>33</v>
      </c>
      <c r="C6" s="95">
        <v>51.457277409568327</v>
      </c>
      <c r="D6" s="256">
        <v>61.925026290786924</v>
      </c>
      <c r="E6" s="96">
        <v>43.810454483703602</v>
      </c>
      <c r="F6" s="94">
        <v>49.579971656095609</v>
      </c>
      <c r="G6" s="96">
        <v>56.835978885065771</v>
      </c>
      <c r="I6" s="201"/>
      <c r="J6" s="201"/>
      <c r="K6" s="201"/>
      <c r="L6" s="201"/>
      <c r="M6" s="201"/>
    </row>
    <row r="7" spans="2:13" x14ac:dyDescent="0.25">
      <c r="B7" s="328" t="s">
        <v>34</v>
      </c>
      <c r="C7" s="95">
        <v>53.749570503852453</v>
      </c>
      <c r="D7" s="256">
        <v>66.77702866980745</v>
      </c>
      <c r="E7" s="96">
        <v>44.233121259560413</v>
      </c>
      <c r="F7" s="94">
        <v>50.214588063511115</v>
      </c>
      <c r="G7" s="96">
        <v>63.429120455718248</v>
      </c>
      <c r="I7" s="201"/>
      <c r="J7" s="201"/>
      <c r="K7" s="201"/>
      <c r="L7" s="201"/>
      <c r="M7" s="201"/>
    </row>
    <row r="8" spans="2:13" x14ac:dyDescent="0.25">
      <c r="B8" s="328" t="s">
        <v>35</v>
      </c>
      <c r="C8" s="95">
        <v>50.249586330252569</v>
      </c>
      <c r="D8" s="256">
        <v>61.310009622437256</v>
      </c>
      <c r="E8" s="96">
        <v>41.577481993113622</v>
      </c>
      <c r="F8" s="94">
        <v>45.913628972420476</v>
      </c>
      <c r="G8" s="96">
        <v>64.076026607938189</v>
      </c>
      <c r="I8" s="201"/>
      <c r="J8" s="201"/>
      <c r="K8" s="201"/>
      <c r="L8" s="201"/>
      <c r="M8" s="201"/>
    </row>
    <row r="9" spans="2:13" x14ac:dyDescent="0.25">
      <c r="B9" s="328" t="s">
        <v>36</v>
      </c>
      <c r="C9" s="95">
        <v>43.720791205785048</v>
      </c>
      <c r="D9" s="256">
        <v>52.002536516428357</v>
      </c>
      <c r="E9" s="96">
        <v>34.882389483074469</v>
      </c>
      <c r="F9" s="94">
        <v>40.000622031992357</v>
      </c>
      <c r="G9" s="96">
        <v>55.823885215070348</v>
      </c>
      <c r="I9" s="201"/>
      <c r="J9" s="201"/>
      <c r="K9" s="201"/>
      <c r="L9" s="201"/>
      <c r="M9" s="201"/>
    </row>
    <row r="10" spans="2:13" x14ac:dyDescent="0.25">
      <c r="B10" s="328" t="s">
        <v>37</v>
      </c>
      <c r="C10" s="95">
        <v>42.369115206812978</v>
      </c>
      <c r="D10" s="256">
        <v>52.317401692844292</v>
      </c>
      <c r="E10" s="96">
        <v>32.920074491541136</v>
      </c>
      <c r="F10" s="94">
        <v>39.043185697431845</v>
      </c>
      <c r="G10" s="96">
        <v>53.755964816459787</v>
      </c>
      <c r="I10" s="201"/>
      <c r="J10" s="201"/>
      <c r="K10" s="201"/>
      <c r="L10" s="201"/>
      <c r="M10" s="201"/>
    </row>
    <row r="11" spans="2:13" ht="15.75" thickBot="1" x14ac:dyDescent="0.3">
      <c r="B11" s="329" t="s">
        <v>38</v>
      </c>
      <c r="C11" s="97">
        <v>34.2182307171255</v>
      </c>
      <c r="D11" s="257">
        <v>42.722627013587349</v>
      </c>
      <c r="E11" s="99">
        <v>26.730049779332653</v>
      </c>
      <c r="F11" s="98">
        <v>31.62916383301982</v>
      </c>
      <c r="G11" s="99">
        <v>44.199364583160097</v>
      </c>
      <c r="I11" s="201"/>
      <c r="J11" s="201"/>
      <c r="K11" s="201"/>
      <c r="L11" s="201"/>
      <c r="M11" s="201"/>
    </row>
    <row r="12" spans="2:13" ht="51" customHeight="1" x14ac:dyDescent="0.25">
      <c r="B12" s="350" t="s">
        <v>136</v>
      </c>
      <c r="C12" s="350"/>
      <c r="D12" s="350"/>
      <c r="E12" s="350"/>
      <c r="F12" s="350"/>
      <c r="G12" s="350"/>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Normal="100" workbookViewId="0">
      <selection activeCell="B15" sqref="B15:F20"/>
    </sheetView>
  </sheetViews>
  <sheetFormatPr defaultRowHeight="15" x14ac:dyDescent="0.25"/>
  <cols>
    <col min="2" max="6" width="20.5703125" customWidth="1"/>
    <col min="7" max="9" width="12" customWidth="1"/>
    <col min="10" max="10" width="16" customWidth="1"/>
    <col min="11" max="11" width="11.7109375" customWidth="1"/>
    <col min="12" max="13" width="11.28515625" customWidth="1"/>
  </cols>
  <sheetData>
    <row r="1" spans="1:8" ht="22.5" customHeight="1" x14ac:dyDescent="0.25">
      <c r="B1" s="42" t="s">
        <v>141</v>
      </c>
      <c r="C1" s="100"/>
      <c r="D1" s="44"/>
      <c r="E1" s="100"/>
      <c r="F1" s="100"/>
    </row>
    <row r="2" spans="1:8" ht="15.75" thickBot="1" x14ac:dyDescent="0.3">
      <c r="B2" s="146" t="s">
        <v>49</v>
      </c>
      <c r="C2" s="101"/>
      <c r="D2" s="145"/>
      <c r="E2" s="101"/>
      <c r="F2" s="101"/>
    </row>
    <row r="3" spans="1:8" ht="24" customHeight="1" thickBot="1" x14ac:dyDescent="0.3">
      <c r="B3" s="347" t="s">
        <v>39</v>
      </c>
      <c r="C3" s="411" t="s">
        <v>15</v>
      </c>
      <c r="D3" s="412"/>
      <c r="E3" s="413" t="s">
        <v>40</v>
      </c>
      <c r="F3" s="412"/>
    </row>
    <row r="4" spans="1:8" x14ac:dyDescent="0.25">
      <c r="B4" s="348"/>
      <c r="C4" s="309" t="s">
        <v>41</v>
      </c>
      <c r="D4" s="310" t="s">
        <v>41</v>
      </c>
      <c r="E4" s="311" t="s">
        <v>41</v>
      </c>
      <c r="F4" s="310" t="s">
        <v>41</v>
      </c>
    </row>
    <row r="5" spans="1:8" ht="15.75" thickBot="1" x14ac:dyDescent="0.3">
      <c r="B5" s="349"/>
      <c r="C5" s="312" t="s">
        <v>132</v>
      </c>
      <c r="D5" s="313" t="s">
        <v>133</v>
      </c>
      <c r="E5" s="312" t="s">
        <v>132</v>
      </c>
      <c r="F5" s="313" t="s">
        <v>133</v>
      </c>
    </row>
    <row r="6" spans="1:8" x14ac:dyDescent="0.25">
      <c r="B6" s="22">
        <v>2011</v>
      </c>
      <c r="C6" s="156">
        <v>29.036952066815473</v>
      </c>
      <c r="D6" s="121">
        <v>44.878281953706853</v>
      </c>
      <c r="E6" s="20">
        <v>65.400000000000006</v>
      </c>
      <c r="F6" s="121">
        <v>13.408628586749309</v>
      </c>
      <c r="G6" s="188"/>
      <c r="H6" s="192"/>
    </row>
    <row r="7" spans="1:8" x14ac:dyDescent="0.25">
      <c r="A7" s="9"/>
      <c r="B7" s="22">
        <v>2012</v>
      </c>
      <c r="C7" s="156">
        <v>28.720156507682052</v>
      </c>
      <c r="D7" s="121">
        <v>47.818321795239292</v>
      </c>
      <c r="E7" s="20">
        <v>66.8</v>
      </c>
      <c r="F7" s="121">
        <v>12.104124682851422</v>
      </c>
      <c r="G7" s="188"/>
      <c r="H7" s="192"/>
    </row>
    <row r="8" spans="1:8" x14ac:dyDescent="0.25">
      <c r="A8" s="9"/>
      <c r="B8" s="22">
        <v>2013</v>
      </c>
      <c r="C8" s="156">
        <v>24.040671394952057</v>
      </c>
      <c r="D8" s="121">
        <v>53.127782299174783</v>
      </c>
      <c r="E8" s="20">
        <v>50.3</v>
      </c>
      <c r="F8" s="121">
        <v>11.657310471904109</v>
      </c>
      <c r="G8" s="188"/>
      <c r="H8" s="192"/>
    </row>
    <row r="9" spans="1:8" x14ac:dyDescent="0.25">
      <c r="A9" s="9"/>
      <c r="B9" s="22">
        <v>2014</v>
      </c>
      <c r="C9" s="156">
        <v>21.030908437450833</v>
      </c>
      <c r="D9" s="121">
        <v>58.778098663622821</v>
      </c>
      <c r="E9" s="20">
        <v>51.5</v>
      </c>
      <c r="F9" s="121">
        <v>14.550942828570395</v>
      </c>
      <c r="G9" s="188"/>
      <c r="H9" s="192"/>
    </row>
    <row r="10" spans="1:8" x14ac:dyDescent="0.25">
      <c r="A10" s="9"/>
      <c r="B10" s="22">
        <v>2015</v>
      </c>
      <c r="C10" s="156">
        <v>27.47864263873084</v>
      </c>
      <c r="D10" s="121">
        <v>46.627317868434837</v>
      </c>
      <c r="E10" s="20">
        <v>46.7</v>
      </c>
      <c r="F10" s="121">
        <v>16.526818882241411</v>
      </c>
      <c r="G10" s="188"/>
      <c r="H10" s="192"/>
    </row>
    <row r="11" spans="1:8" x14ac:dyDescent="0.25">
      <c r="A11" s="9"/>
      <c r="B11" s="162">
        <v>2016</v>
      </c>
      <c r="C11" s="156">
        <v>31.459498600176115</v>
      </c>
      <c r="D11" s="121">
        <v>41.894808364854633</v>
      </c>
      <c r="E11" s="20">
        <v>43.1</v>
      </c>
      <c r="F11" s="121">
        <v>23.082855593229535</v>
      </c>
      <c r="G11" s="188"/>
      <c r="H11" s="192"/>
    </row>
    <row r="12" spans="1:8" x14ac:dyDescent="0.25">
      <c r="A12" s="9"/>
      <c r="B12" s="218">
        <v>2017</v>
      </c>
      <c r="C12" s="156">
        <v>21.2</v>
      </c>
      <c r="D12" s="121">
        <v>45.8</v>
      </c>
      <c r="E12" s="20">
        <v>38.299999999999997</v>
      </c>
      <c r="F12" s="121">
        <v>28.3</v>
      </c>
      <c r="G12" s="188"/>
      <c r="H12" s="192"/>
    </row>
    <row r="13" spans="1:8" ht="15.75" thickBot="1" x14ac:dyDescent="0.3">
      <c r="A13" s="9"/>
      <c r="B13" s="218">
        <v>2018</v>
      </c>
      <c r="C13" s="156">
        <v>21.177044810242801</v>
      </c>
      <c r="D13" s="121">
        <v>44.875787190285493</v>
      </c>
      <c r="E13" s="20">
        <v>40.295500590445677</v>
      </c>
      <c r="F13" s="121">
        <v>28.137571587126725</v>
      </c>
      <c r="G13" s="188"/>
      <c r="H13" s="192"/>
    </row>
    <row r="14" spans="1:8" ht="16.5" thickBot="1" x14ac:dyDescent="0.3">
      <c r="B14" s="92" t="s">
        <v>13</v>
      </c>
      <c r="C14" s="251">
        <v>23.302094648159247</v>
      </c>
      <c r="D14" s="252">
        <v>46.401676797223452</v>
      </c>
      <c r="E14" s="122"/>
      <c r="F14" s="123"/>
      <c r="G14" s="191"/>
      <c r="H14" s="193"/>
    </row>
    <row r="15" spans="1:8" ht="15" customHeight="1" x14ac:dyDescent="0.25">
      <c r="B15" s="350" t="s">
        <v>142</v>
      </c>
      <c r="C15" s="350"/>
      <c r="D15" s="350"/>
      <c r="E15" s="350"/>
      <c r="F15" s="350"/>
      <c r="G15" s="193"/>
    </row>
    <row r="16" spans="1:8" x14ac:dyDescent="0.25">
      <c r="B16" s="414"/>
      <c r="C16" s="414"/>
      <c r="D16" s="414"/>
      <c r="E16" s="414"/>
      <c r="F16" s="414"/>
    </row>
    <row r="17" spans="2:10" x14ac:dyDescent="0.25">
      <c r="B17" s="414"/>
      <c r="C17" s="414"/>
      <c r="D17" s="414"/>
      <c r="E17" s="414"/>
      <c r="F17" s="414"/>
      <c r="G17" s="308"/>
      <c r="H17" s="308"/>
      <c r="I17" s="308"/>
      <c r="J17" s="308"/>
    </row>
    <row r="18" spans="2:10" x14ac:dyDescent="0.25">
      <c r="B18" s="414"/>
      <c r="C18" s="414"/>
      <c r="D18" s="414"/>
      <c r="E18" s="414"/>
      <c r="F18" s="414"/>
      <c r="G18" s="308"/>
      <c r="H18" s="308"/>
      <c r="I18" s="308"/>
      <c r="J18" s="308"/>
    </row>
    <row r="19" spans="2:10" x14ac:dyDescent="0.25">
      <c r="B19" s="414"/>
      <c r="C19" s="414"/>
      <c r="D19" s="414"/>
      <c r="E19" s="414"/>
      <c r="F19" s="414"/>
      <c r="G19" s="308"/>
      <c r="H19" s="308"/>
      <c r="I19" s="308"/>
      <c r="J19" s="308"/>
    </row>
    <row r="20" spans="2:10" x14ac:dyDescent="0.25">
      <c r="B20" s="414"/>
      <c r="C20" s="414"/>
      <c r="D20" s="414"/>
      <c r="E20" s="414"/>
      <c r="F20" s="414"/>
      <c r="G20" s="308"/>
      <c r="H20" s="308"/>
      <c r="I20" s="308"/>
      <c r="J20" s="308"/>
    </row>
    <row r="21" spans="2:10" x14ac:dyDescent="0.25">
      <c r="B21" s="330"/>
      <c r="C21" s="330"/>
      <c r="D21" s="330"/>
      <c r="E21" s="330"/>
      <c r="F21" s="330"/>
      <c r="G21" s="308"/>
      <c r="H21" s="308"/>
      <c r="I21" s="308"/>
      <c r="J21" s="308"/>
    </row>
    <row r="22" spans="2:10" x14ac:dyDescent="0.25">
      <c r="B22" s="330"/>
      <c r="C22" s="330"/>
      <c r="D22" s="330"/>
      <c r="E22" s="330"/>
      <c r="F22" s="330"/>
      <c r="G22" s="308"/>
      <c r="H22" s="308"/>
      <c r="I22" s="308"/>
      <c r="J22" s="308"/>
    </row>
    <row r="23" spans="2:10" x14ac:dyDescent="0.25">
      <c r="B23" s="308"/>
      <c r="C23" s="308"/>
      <c r="D23" s="308"/>
      <c r="E23" s="308"/>
      <c r="F23" s="308"/>
      <c r="G23" s="308"/>
      <c r="H23" s="308"/>
      <c r="I23" s="308"/>
      <c r="J23" s="308"/>
    </row>
    <row r="24" spans="2:10" x14ac:dyDescent="0.25">
      <c r="B24" s="308"/>
      <c r="C24" s="308"/>
      <c r="D24" s="308"/>
      <c r="E24" s="308"/>
      <c r="F24" s="308"/>
      <c r="G24" s="308"/>
      <c r="H24" s="308"/>
      <c r="I24" s="308"/>
      <c r="J24" s="308"/>
    </row>
    <row r="25" spans="2:10" x14ac:dyDescent="0.25">
      <c r="B25" s="308"/>
      <c r="C25" s="308"/>
      <c r="D25" s="308"/>
      <c r="E25" s="308"/>
      <c r="F25" s="308"/>
      <c r="G25" s="308"/>
      <c r="H25" s="308"/>
      <c r="I25" s="308"/>
      <c r="J25" s="308"/>
    </row>
    <row r="26" spans="2:10" x14ac:dyDescent="0.25">
      <c r="B26" s="308"/>
      <c r="C26" s="308"/>
      <c r="D26" s="308"/>
      <c r="E26" s="308"/>
      <c r="F26" s="308"/>
      <c r="G26" s="308"/>
      <c r="H26" s="308"/>
      <c r="I26" s="308"/>
      <c r="J26" s="308"/>
    </row>
    <row r="27" spans="2:10" x14ac:dyDescent="0.25">
      <c r="B27" s="308"/>
      <c r="C27" s="308"/>
      <c r="D27" s="308"/>
      <c r="E27" s="308"/>
      <c r="F27" s="308"/>
      <c r="G27" s="308"/>
      <c r="H27" s="308"/>
      <c r="I27" s="308"/>
      <c r="J27" s="308"/>
    </row>
    <row r="28" spans="2:10" x14ac:dyDescent="0.25">
      <c r="C28" s="117"/>
      <c r="D28" s="117"/>
      <c r="E28" s="117"/>
      <c r="F28" s="117"/>
    </row>
    <row r="29" spans="2:10" x14ac:dyDescent="0.25">
      <c r="C29" s="117"/>
      <c r="D29" s="117"/>
      <c r="E29" s="117"/>
      <c r="F29" s="117"/>
    </row>
    <row r="30" spans="2:10" x14ac:dyDescent="0.25">
      <c r="C30" s="117"/>
      <c r="D30" s="117"/>
      <c r="E30" s="117"/>
      <c r="F30" s="117"/>
    </row>
  </sheetData>
  <mergeCells count="4">
    <mergeCell ref="B3:B5"/>
    <mergeCell ref="C3:D3"/>
    <mergeCell ref="E3:F3"/>
    <mergeCell ref="B15:F20"/>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zoomScaleNormal="100" workbookViewId="0"/>
  </sheetViews>
  <sheetFormatPr defaultRowHeight="15" x14ac:dyDescent="0.25"/>
  <cols>
    <col min="2" max="6" width="19.140625" customWidth="1"/>
    <col min="7" max="7" width="12" customWidth="1"/>
    <col min="8" max="8" width="13.42578125" customWidth="1"/>
  </cols>
  <sheetData>
    <row r="1" spans="2:7" s="2" customFormat="1" ht="22.5" customHeight="1" x14ac:dyDescent="0.25">
      <c r="B1" s="351" t="s">
        <v>100</v>
      </c>
      <c r="C1" s="351"/>
      <c r="D1" s="351"/>
      <c r="E1" s="351"/>
      <c r="F1" s="351"/>
    </row>
    <row r="2" spans="2:7" ht="16.5" thickBot="1" x14ac:dyDescent="0.3">
      <c r="B2" s="144" t="s">
        <v>42</v>
      </c>
      <c r="C2" s="314"/>
      <c r="D2" s="32"/>
      <c r="E2" s="314"/>
      <c r="F2" s="314"/>
    </row>
    <row r="3" spans="2:7" ht="24" customHeight="1" thickBot="1" x14ac:dyDescent="0.3">
      <c r="B3" s="415" t="s">
        <v>39</v>
      </c>
      <c r="C3" s="417" t="s">
        <v>15</v>
      </c>
      <c r="D3" s="418"/>
      <c r="E3" s="419" t="s">
        <v>43</v>
      </c>
      <c r="F3" s="418"/>
    </row>
    <row r="4" spans="2:7" ht="33.75" customHeight="1" thickBot="1" x14ac:dyDescent="0.3">
      <c r="B4" s="416"/>
      <c r="C4" s="62" t="s">
        <v>115</v>
      </c>
      <c r="D4" s="111" t="s">
        <v>69</v>
      </c>
      <c r="E4" s="110" t="s">
        <v>115</v>
      </c>
      <c r="F4" s="111" t="s">
        <v>69</v>
      </c>
    </row>
    <row r="5" spans="2:7" x14ac:dyDescent="0.25">
      <c r="B5" s="106">
        <v>2006</v>
      </c>
      <c r="C5" s="161">
        <v>33.6</v>
      </c>
      <c r="D5" s="103">
        <v>66.400000000000006</v>
      </c>
      <c r="E5" s="25">
        <v>28.2</v>
      </c>
      <c r="F5" s="103">
        <v>71.8</v>
      </c>
      <c r="G5" s="188"/>
    </row>
    <row r="6" spans="2:7" x14ac:dyDescent="0.25">
      <c r="B6" s="106">
        <v>2007</v>
      </c>
      <c r="C6" s="161">
        <v>30.8</v>
      </c>
      <c r="D6" s="103">
        <v>69.2</v>
      </c>
      <c r="E6" s="25">
        <v>28.9</v>
      </c>
      <c r="F6" s="103">
        <v>71.099999999999994</v>
      </c>
      <c r="G6" s="188"/>
    </row>
    <row r="7" spans="2:7" x14ac:dyDescent="0.25">
      <c r="B7" s="106">
        <v>2008</v>
      </c>
      <c r="C7" s="161">
        <v>41.8</v>
      </c>
      <c r="D7" s="103">
        <v>58.2</v>
      </c>
      <c r="E7" s="25">
        <v>32.1</v>
      </c>
      <c r="F7" s="103">
        <v>67.900000000000006</v>
      </c>
      <c r="G7" s="188"/>
    </row>
    <row r="8" spans="2:7" x14ac:dyDescent="0.25">
      <c r="B8" s="106">
        <v>2009</v>
      </c>
      <c r="C8" s="161">
        <v>44.2</v>
      </c>
      <c r="D8" s="103">
        <v>55.8</v>
      </c>
      <c r="E8" s="25">
        <v>33.6</v>
      </c>
      <c r="F8" s="103">
        <v>66.400000000000006</v>
      </c>
      <c r="G8" s="188"/>
    </row>
    <row r="9" spans="2:7" x14ac:dyDescent="0.25">
      <c r="B9" s="106">
        <v>2010</v>
      </c>
      <c r="C9" s="161">
        <v>38.5</v>
      </c>
      <c r="D9" s="103">
        <v>61.5</v>
      </c>
      <c r="E9" s="25">
        <v>35.6</v>
      </c>
      <c r="F9" s="103">
        <v>64.400000000000006</v>
      </c>
      <c r="G9" s="188"/>
    </row>
    <row r="10" spans="2:7" x14ac:dyDescent="0.25">
      <c r="B10" s="106">
        <v>2011</v>
      </c>
      <c r="C10" s="26">
        <v>42.5</v>
      </c>
      <c r="D10" s="103">
        <v>57.5</v>
      </c>
      <c r="E10" s="58">
        <v>38.4</v>
      </c>
      <c r="F10" s="103">
        <v>61.6</v>
      </c>
      <c r="G10" s="188"/>
    </row>
    <row r="11" spans="2:7" x14ac:dyDescent="0.25">
      <c r="B11" s="106">
        <v>2012</v>
      </c>
      <c r="C11" s="26">
        <v>41.6</v>
      </c>
      <c r="D11" s="103">
        <v>58.4</v>
      </c>
      <c r="E11" s="58">
        <v>40.200000000000003</v>
      </c>
      <c r="F11" s="103">
        <v>59.8</v>
      </c>
      <c r="G11" s="188"/>
    </row>
    <row r="12" spans="2:7" x14ac:dyDescent="0.25">
      <c r="B12" s="106">
        <v>2013</v>
      </c>
      <c r="C12" s="26">
        <v>39.799999999999997</v>
      </c>
      <c r="D12" s="103">
        <v>60.2</v>
      </c>
      <c r="E12" s="58">
        <v>41.9</v>
      </c>
      <c r="F12" s="103">
        <v>58.1</v>
      </c>
      <c r="G12" s="188"/>
    </row>
    <row r="13" spans="2:7" x14ac:dyDescent="0.25">
      <c r="B13" s="106">
        <v>2014</v>
      </c>
      <c r="C13" s="26">
        <v>40.200000000000003</v>
      </c>
      <c r="D13" s="103">
        <v>59.8</v>
      </c>
      <c r="E13" s="58">
        <v>44.5</v>
      </c>
      <c r="F13" s="103">
        <v>55.5</v>
      </c>
      <c r="G13" s="188"/>
    </row>
    <row r="14" spans="2:7" x14ac:dyDescent="0.25">
      <c r="B14" s="106">
        <v>2015</v>
      </c>
      <c r="C14" s="173">
        <v>39.379996982953692</v>
      </c>
      <c r="D14" s="61">
        <v>60.627545632825466</v>
      </c>
      <c r="E14" s="58">
        <v>46.7</v>
      </c>
      <c r="F14" s="103">
        <v>53.3</v>
      </c>
      <c r="G14" s="188"/>
    </row>
    <row r="15" spans="2:7" x14ac:dyDescent="0.25">
      <c r="B15" s="106">
        <v>2016</v>
      </c>
      <c r="C15" s="173">
        <v>46.535423647678314</v>
      </c>
      <c r="D15" s="61">
        <v>53.470560076591667</v>
      </c>
      <c r="E15" s="58">
        <v>48.8</v>
      </c>
      <c r="F15" s="103">
        <v>51.2</v>
      </c>
      <c r="G15" s="188"/>
    </row>
    <row r="16" spans="2:7" x14ac:dyDescent="0.25">
      <c r="B16" s="106">
        <v>2017</v>
      </c>
      <c r="C16" s="173">
        <v>53.386326406929065</v>
      </c>
      <c r="D16" s="61">
        <v>46.613673593070942</v>
      </c>
      <c r="E16" s="58">
        <v>52.7</v>
      </c>
      <c r="F16" s="58">
        <v>47.3</v>
      </c>
      <c r="G16" s="188"/>
    </row>
    <row r="17" spans="2:7" ht="15.75" thickBot="1" x14ac:dyDescent="0.3">
      <c r="B17" s="107">
        <v>2018</v>
      </c>
      <c r="C17" s="174">
        <v>68.434125545573465</v>
      </c>
      <c r="D17" s="249">
        <v>31.565874454426524</v>
      </c>
      <c r="E17" s="285">
        <v>55.890622520784994</v>
      </c>
      <c r="F17" s="285">
        <v>44.109377479214999</v>
      </c>
      <c r="G17" s="188"/>
    </row>
    <row r="18" spans="2:7" ht="16.5" thickBot="1" x14ac:dyDescent="0.3">
      <c r="B18" s="108" t="s">
        <v>13</v>
      </c>
      <c r="C18" s="196">
        <v>52.496957972847873</v>
      </c>
      <c r="D18" s="250">
        <v>47.503042027152127</v>
      </c>
      <c r="E18" s="104"/>
      <c r="F18" s="105"/>
      <c r="G18" s="191"/>
    </row>
    <row r="19" spans="2:7" x14ac:dyDescent="0.25">
      <c r="B19" s="207" t="s">
        <v>52</v>
      </c>
      <c r="F19" s="198"/>
      <c r="G19" s="193"/>
    </row>
    <row r="20" spans="2:7" x14ac:dyDescent="0.25">
      <c r="G20" s="195"/>
    </row>
    <row r="28" spans="2:7" x14ac:dyDescent="0.25">
      <c r="C28" s="119"/>
      <c r="D28" s="119"/>
      <c r="E28" s="119"/>
      <c r="F28" s="119"/>
    </row>
    <row r="29" spans="2:7" x14ac:dyDescent="0.25">
      <c r="C29" s="119"/>
      <c r="D29" s="119"/>
      <c r="E29" s="119"/>
      <c r="F29" s="119"/>
    </row>
    <row r="30" spans="2:7" ht="15" customHeight="1" x14ac:dyDescent="0.25">
      <c r="C30" s="119"/>
      <c r="D30" s="119"/>
      <c r="E30" s="119"/>
      <c r="F30" s="119"/>
    </row>
    <row r="31" spans="2:7" x14ac:dyDescent="0.25">
      <c r="C31" s="119"/>
      <c r="D31" s="119"/>
      <c r="E31" s="119"/>
      <c r="F31" s="119"/>
    </row>
    <row r="32" spans="2:7" x14ac:dyDescent="0.25">
      <c r="C32" s="119"/>
      <c r="D32" s="119"/>
      <c r="E32" s="119"/>
      <c r="F32" s="119"/>
    </row>
    <row r="33" spans="3:6" x14ac:dyDescent="0.25">
      <c r="C33" s="119"/>
      <c r="D33" s="119"/>
      <c r="E33" s="119"/>
      <c r="F33" s="119"/>
    </row>
    <row r="34" spans="3:6" x14ac:dyDescent="0.25">
      <c r="C34" s="119"/>
      <c r="D34" s="119"/>
      <c r="E34" s="119"/>
      <c r="F34" s="119"/>
    </row>
    <row r="35" spans="3:6" x14ac:dyDescent="0.25">
      <c r="C35" s="119"/>
      <c r="D35" s="119"/>
      <c r="E35" s="119"/>
      <c r="F35" s="119"/>
    </row>
    <row r="36" spans="3:6" x14ac:dyDescent="0.25">
      <c r="C36" s="119"/>
      <c r="D36" s="119"/>
      <c r="E36" s="119"/>
      <c r="F36" s="119"/>
    </row>
    <row r="37" spans="3:6" x14ac:dyDescent="0.25">
      <c r="C37" s="119"/>
      <c r="D37" s="119"/>
      <c r="E37" s="119"/>
      <c r="F37" s="119"/>
    </row>
    <row r="38" spans="3:6" x14ac:dyDescent="0.25">
      <c r="C38" s="119"/>
      <c r="D38" s="119"/>
      <c r="E38" s="119"/>
      <c r="F38" s="119"/>
    </row>
    <row r="39" spans="3:6" x14ac:dyDescent="0.25">
      <c r="C39" s="119"/>
      <c r="D39" s="119"/>
      <c r="E39" s="119"/>
      <c r="F39" s="119"/>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zoomScaleNormal="100" workbookViewId="0"/>
  </sheetViews>
  <sheetFormatPr defaultRowHeight="15" x14ac:dyDescent="0.25"/>
  <cols>
    <col min="2" max="6" width="19.140625" customWidth="1"/>
    <col min="7" max="9" width="12" customWidth="1"/>
    <col min="10" max="10" width="19.7109375" customWidth="1"/>
  </cols>
  <sheetData>
    <row r="1" spans="2:7" ht="22.5" customHeight="1" x14ac:dyDescent="0.25">
      <c r="B1" s="351" t="s">
        <v>99</v>
      </c>
      <c r="C1" s="351"/>
      <c r="D1" s="351"/>
      <c r="E1" s="351"/>
      <c r="F1" s="351"/>
    </row>
    <row r="2" spans="2:7" ht="16.5" thickBot="1" x14ac:dyDescent="0.3">
      <c r="B2" s="35" t="s">
        <v>42</v>
      </c>
      <c r="C2" s="33"/>
      <c r="D2" s="32"/>
      <c r="E2" s="33"/>
      <c r="F2" s="33"/>
    </row>
    <row r="3" spans="2:7" ht="24" customHeight="1" thickBot="1" x14ac:dyDescent="0.3">
      <c r="B3" s="415" t="s">
        <v>39</v>
      </c>
      <c r="C3" s="417" t="s">
        <v>15</v>
      </c>
      <c r="D3" s="418"/>
      <c r="E3" s="419" t="s">
        <v>43</v>
      </c>
      <c r="F3" s="418"/>
    </row>
    <row r="4" spans="2:7" ht="27.75" customHeight="1" thickBot="1" x14ac:dyDescent="0.3">
      <c r="B4" s="416"/>
      <c r="C4" s="62" t="s">
        <v>44</v>
      </c>
      <c r="D4" s="111" t="s">
        <v>45</v>
      </c>
      <c r="E4" s="110" t="s">
        <v>44</v>
      </c>
      <c r="F4" s="111" t="s">
        <v>45</v>
      </c>
    </row>
    <row r="5" spans="2:7" x14ac:dyDescent="0.25">
      <c r="B5" s="106">
        <v>2006</v>
      </c>
      <c r="C5" s="161">
        <v>27.5</v>
      </c>
      <c r="D5" s="103">
        <v>72.5</v>
      </c>
      <c r="E5" s="25">
        <v>18.7</v>
      </c>
      <c r="F5" s="103">
        <v>81.3</v>
      </c>
      <c r="G5" s="188"/>
    </row>
    <row r="6" spans="2:7" x14ac:dyDescent="0.25">
      <c r="B6" s="106">
        <v>2007</v>
      </c>
      <c r="C6" s="161">
        <v>25.5</v>
      </c>
      <c r="D6" s="103">
        <v>74.5</v>
      </c>
      <c r="E6" s="25">
        <v>19.3</v>
      </c>
      <c r="F6" s="103">
        <v>80.7</v>
      </c>
      <c r="G6" s="188"/>
    </row>
    <row r="7" spans="2:7" x14ac:dyDescent="0.25">
      <c r="B7" s="106">
        <v>2008</v>
      </c>
      <c r="C7" s="161">
        <v>23.6</v>
      </c>
      <c r="D7" s="103">
        <v>76.400000000000006</v>
      </c>
      <c r="E7" s="25">
        <v>19.5</v>
      </c>
      <c r="F7" s="103">
        <v>80.5</v>
      </c>
      <c r="G7" s="188"/>
    </row>
    <row r="8" spans="2:7" x14ac:dyDescent="0.25">
      <c r="B8" s="106">
        <v>2009</v>
      </c>
      <c r="C8" s="161">
        <v>24.8</v>
      </c>
      <c r="D8" s="103">
        <v>75.2</v>
      </c>
      <c r="E8" s="25">
        <v>18.8</v>
      </c>
      <c r="F8" s="103">
        <v>81.2</v>
      </c>
      <c r="G8" s="188"/>
    </row>
    <row r="9" spans="2:7" x14ac:dyDescent="0.25">
      <c r="B9" s="106">
        <v>2010</v>
      </c>
      <c r="C9" s="315">
        <v>23</v>
      </c>
      <c r="D9" s="61">
        <v>77</v>
      </c>
      <c r="E9" s="25">
        <v>18.7</v>
      </c>
      <c r="F9" s="103">
        <v>81.3</v>
      </c>
      <c r="G9" s="188"/>
    </row>
    <row r="10" spans="2:7" x14ac:dyDescent="0.25">
      <c r="B10" s="106">
        <v>2011</v>
      </c>
      <c r="C10" s="26">
        <v>18.600000000000001</v>
      </c>
      <c r="D10" s="103">
        <v>81.400000000000006</v>
      </c>
      <c r="E10" s="58">
        <v>18.8</v>
      </c>
      <c r="F10" s="103">
        <v>81.2</v>
      </c>
      <c r="G10" s="188"/>
    </row>
    <row r="11" spans="2:7" x14ac:dyDescent="0.25">
      <c r="B11" s="106">
        <v>2012</v>
      </c>
      <c r="C11" s="26">
        <v>22.3</v>
      </c>
      <c r="D11" s="103">
        <v>77.7</v>
      </c>
      <c r="E11" s="58">
        <v>18.5</v>
      </c>
      <c r="F11" s="103">
        <v>81.5</v>
      </c>
      <c r="G11" s="188"/>
    </row>
    <row r="12" spans="2:7" x14ac:dyDescent="0.25">
      <c r="B12" s="106">
        <v>2013</v>
      </c>
      <c r="C12" s="26">
        <v>22.6</v>
      </c>
      <c r="D12" s="103">
        <v>77.400000000000006</v>
      </c>
      <c r="E12" s="58">
        <v>17.3</v>
      </c>
      <c r="F12" s="103">
        <v>82.7</v>
      </c>
      <c r="G12" s="188"/>
    </row>
    <row r="13" spans="2:7" x14ac:dyDescent="0.25">
      <c r="B13" s="106">
        <v>2014</v>
      </c>
      <c r="C13" s="26">
        <v>27.6</v>
      </c>
      <c r="D13" s="103">
        <v>72.400000000000006</v>
      </c>
      <c r="E13" s="58">
        <v>15.5</v>
      </c>
      <c r="F13" s="103">
        <v>84.5</v>
      </c>
      <c r="G13" s="188"/>
    </row>
    <row r="14" spans="2:7" x14ac:dyDescent="0.25">
      <c r="B14" s="106">
        <v>2015</v>
      </c>
      <c r="C14" s="173">
        <v>22.89938150550611</v>
      </c>
      <c r="D14" s="253">
        <v>77.100618494493887</v>
      </c>
      <c r="E14" s="58">
        <v>15.3</v>
      </c>
      <c r="F14" s="103">
        <v>84.7</v>
      </c>
      <c r="G14" s="188"/>
    </row>
    <row r="15" spans="2:7" x14ac:dyDescent="0.25">
      <c r="B15" s="106">
        <v>2016</v>
      </c>
      <c r="C15" s="173">
        <v>22.235519387266635</v>
      </c>
      <c r="D15" s="253">
        <v>77.764480612733365</v>
      </c>
      <c r="E15" s="58">
        <v>15.2</v>
      </c>
      <c r="F15" s="103">
        <v>84.8</v>
      </c>
      <c r="G15" s="188"/>
    </row>
    <row r="16" spans="2:7" x14ac:dyDescent="0.25">
      <c r="B16" s="106">
        <v>2017</v>
      </c>
      <c r="C16" s="173">
        <v>13.802525981709396</v>
      </c>
      <c r="D16" s="253">
        <v>86.197474018290606</v>
      </c>
      <c r="E16" s="58">
        <v>17.399999999999999</v>
      </c>
      <c r="F16" s="103">
        <v>82.6</v>
      </c>
      <c r="G16" s="188"/>
    </row>
    <row r="17" spans="2:7" ht="15.75" thickBot="1" x14ac:dyDescent="0.3">
      <c r="B17" s="163">
        <v>2018</v>
      </c>
      <c r="C17" s="174">
        <v>16.904543457892931</v>
      </c>
      <c r="D17" s="249">
        <v>83.095456542107058</v>
      </c>
      <c r="E17" s="285">
        <v>18.913061651619625</v>
      </c>
      <c r="F17" s="285">
        <v>81.086938348380372</v>
      </c>
      <c r="G17" s="188"/>
    </row>
    <row r="18" spans="2:7" ht="16.5" thickBot="1" x14ac:dyDescent="0.3">
      <c r="B18" s="108" t="s">
        <v>13</v>
      </c>
      <c r="C18" s="197">
        <v>19.481707776651767</v>
      </c>
      <c r="D18" s="254">
        <v>80.518292223348226</v>
      </c>
      <c r="E18" s="104"/>
      <c r="F18" s="105"/>
      <c r="G18" s="191"/>
    </row>
    <row r="19" spans="2:7" x14ac:dyDescent="0.25">
      <c r="B19" s="207" t="s">
        <v>52</v>
      </c>
      <c r="G19" s="193"/>
    </row>
    <row r="28" spans="2:7" x14ac:dyDescent="0.25">
      <c r="C28" s="119"/>
      <c r="D28" s="119"/>
      <c r="E28" s="119"/>
      <c r="F28" s="119"/>
    </row>
    <row r="29" spans="2:7" x14ac:dyDescent="0.25">
      <c r="C29" s="119"/>
      <c r="D29" s="119"/>
      <c r="E29" s="119"/>
      <c r="F29" s="119"/>
    </row>
    <row r="30" spans="2:7" x14ac:dyDescent="0.25">
      <c r="C30" s="119"/>
      <c r="D30" s="119"/>
      <c r="E30" s="119"/>
      <c r="F30" s="119"/>
    </row>
    <row r="31" spans="2:7" x14ac:dyDescent="0.25">
      <c r="C31" s="119"/>
      <c r="D31" s="119"/>
      <c r="E31" s="119"/>
      <c r="F31" s="119"/>
    </row>
    <row r="32" spans="2:7" x14ac:dyDescent="0.25">
      <c r="C32" s="119"/>
      <c r="D32" s="119"/>
      <c r="E32" s="119"/>
      <c r="F32" s="119"/>
    </row>
    <row r="33" spans="3:6" x14ac:dyDescent="0.25">
      <c r="C33" s="119"/>
      <c r="D33" s="119"/>
      <c r="E33" s="119"/>
      <c r="F33" s="119"/>
    </row>
    <row r="34" spans="3:6" x14ac:dyDescent="0.25">
      <c r="C34" s="119"/>
      <c r="D34" s="119"/>
      <c r="E34" s="119"/>
      <c r="F34" s="119"/>
    </row>
    <row r="35" spans="3:6" x14ac:dyDescent="0.25">
      <c r="C35" s="119"/>
      <c r="D35" s="119"/>
      <c r="E35" s="119"/>
      <c r="F35" s="119"/>
    </row>
    <row r="36" spans="3:6" x14ac:dyDescent="0.25">
      <c r="C36" s="119"/>
      <c r="D36" s="119"/>
      <c r="E36" s="119"/>
      <c r="F36" s="119"/>
    </row>
    <row r="37" spans="3:6" x14ac:dyDescent="0.25">
      <c r="C37" s="119"/>
      <c r="D37" s="119"/>
      <c r="E37" s="119"/>
      <c r="F37" s="119"/>
    </row>
    <row r="38" spans="3:6" x14ac:dyDescent="0.25">
      <c r="C38" s="119"/>
      <c r="D38" s="119"/>
      <c r="E38" s="119"/>
      <c r="F38" s="119"/>
    </row>
    <row r="39" spans="3:6" x14ac:dyDescent="0.25">
      <c r="C39" s="119"/>
      <c r="D39" s="119"/>
      <c r="E39" s="119"/>
      <c r="F39" s="119"/>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Avvertenze</vt:lpstr>
      <vt:lpstr>Indice</vt:lpstr>
      <vt:lpstr>Fig.1</vt:lpstr>
      <vt:lpstr>T1</vt:lpstr>
      <vt:lpstr>T2 (nuova)</vt:lpstr>
      <vt:lpstr>T3 (ex T2)</vt:lpstr>
      <vt:lpstr>T4 (ex T3)</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Indice!Area_stampa</vt:lpstr>
      <vt:lpstr>'T2 (nuova)'!Area_stampa</vt:lpstr>
      <vt:lpstr>'T3 (ex T2)'!Area_stampa</vt:lpstr>
      <vt:lpstr>'TA12'!Area_stampa</vt:lpstr>
      <vt:lpstr>'TA15'!Area_stampa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2019-12-10T19:32:52Z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{D422B167-419B-402A-8C05-6C93386EABE4}</vt:lpwstr>
  </property>
</Properties>
</file>