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84ED25E2-2A13-45CE-8328-2F63D12E3F3C}" xr6:coauthVersionLast="47" xr6:coauthVersionMax="47" xr10:uidLastSave="{00000000-0000-0000-0000-000000000000}"/>
  <bookViews>
    <workbookView xWindow="22932" yWindow="-108" windowWidth="30936" windowHeight="16776" xr2:uid="{00000000-000D-0000-FFFF-FFFF00000000}"/>
  </bookViews>
  <sheets>
    <sheet name="Resoconto (nome_società)" sheetId="7" r:id="rId1"/>
    <sheet name="Stato patrimoniale" sheetId="3" r:id="rId2"/>
    <sheet name="Conto economico" sheetId="12" r:id="rId3"/>
    <sheet name="Altre informazioni" sheetId="14" r:id="rId4"/>
  </sheets>
  <definedNames>
    <definedName name="_xlnm.Print_Area" localSheetId="3">'Altre informazioni'!$A$1:$J$59</definedName>
    <definedName name="_xlnm.Print_Area" localSheetId="2">'Conto economico'!$A$1:$O$49</definedName>
    <definedName name="_xlnm.Print_Area" localSheetId="0">'Resoconto (nome_società)'!$A$1:$F$30</definedName>
    <definedName name="_xlnm.Print_Area" localSheetId="1">'Stato patrimoniale'!$A$1:$O$59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9" i="14" l="1"/>
  <c r="J83" i="14"/>
  <c r="I83" i="14"/>
  <c r="H83" i="14"/>
  <c r="G83" i="14"/>
  <c r="F83" i="14"/>
  <c r="E83" i="14"/>
  <c r="D83" i="14"/>
  <c r="C83" i="14"/>
  <c r="J82" i="14"/>
  <c r="I82" i="14"/>
  <c r="H82" i="14"/>
  <c r="G82" i="14"/>
  <c r="F82" i="14"/>
  <c r="E82" i="14"/>
  <c r="D82" i="14"/>
  <c r="C82" i="14"/>
  <c r="J81" i="14"/>
  <c r="I81" i="14"/>
  <c r="H81" i="14"/>
  <c r="G81" i="14"/>
  <c r="F81" i="14"/>
  <c r="E81" i="14"/>
  <c r="D81" i="14"/>
  <c r="C81" i="14"/>
  <c r="J80" i="14"/>
  <c r="I80" i="14"/>
  <c r="H80" i="14"/>
  <c r="G80" i="14"/>
  <c r="F80" i="14"/>
  <c r="E80" i="14"/>
  <c r="D80" i="14"/>
  <c r="C80" i="14"/>
  <c r="J79" i="14"/>
  <c r="J78" i="14" s="1"/>
  <c r="I79" i="14"/>
  <c r="I78" i="14" s="1"/>
  <c r="H79" i="14"/>
  <c r="H78" i="14" s="1"/>
  <c r="G79" i="14"/>
  <c r="G78" i="14" s="1"/>
  <c r="F79" i="14"/>
  <c r="F78" i="14" s="1"/>
  <c r="E79" i="14"/>
  <c r="E78" i="14" s="1"/>
  <c r="D79" i="14"/>
  <c r="D78" i="14" s="1"/>
  <c r="C79" i="14"/>
  <c r="C78" i="14" s="1"/>
  <c r="B83" i="14"/>
  <c r="B82" i="14"/>
  <c r="B81" i="14"/>
  <c r="B80" i="14"/>
  <c r="B73" i="14"/>
  <c r="B77" i="14"/>
  <c r="B19" i="14"/>
  <c r="C19" i="14"/>
  <c r="D19" i="14"/>
  <c r="E19" i="14"/>
  <c r="F19" i="14"/>
  <c r="J19" i="14"/>
  <c r="I19" i="14"/>
  <c r="H19" i="14"/>
  <c r="G19" i="14"/>
  <c r="I77" i="14"/>
  <c r="I76" i="14"/>
  <c r="I75" i="14"/>
  <c r="I74" i="14"/>
  <c r="I73" i="14"/>
  <c r="I51" i="14"/>
  <c r="I48" i="14"/>
  <c r="I39" i="14"/>
  <c r="I35" i="14"/>
  <c r="I34" i="14"/>
  <c r="I33" i="14"/>
  <c r="I32" i="14" s="1"/>
  <c r="I37" i="14" s="1"/>
  <c r="E77" i="14"/>
  <c r="E76" i="14"/>
  <c r="E75" i="14"/>
  <c r="E74" i="14"/>
  <c r="E73" i="14"/>
  <c r="E72" i="14" s="1"/>
  <c r="E51" i="14"/>
  <c r="E48" i="14"/>
  <c r="E39" i="14"/>
  <c r="E35" i="14"/>
  <c r="E34" i="14"/>
  <c r="J6" i="3"/>
  <c r="I6" i="3"/>
  <c r="H6" i="3"/>
  <c r="G6" i="3"/>
  <c r="F6" i="3"/>
  <c r="F37" i="3" s="1"/>
  <c r="E6" i="3"/>
  <c r="D6" i="3"/>
  <c r="C6" i="3"/>
  <c r="B6" i="3"/>
  <c r="H51" i="3"/>
  <c r="H50" i="3"/>
  <c r="H27" i="3"/>
  <c r="H25" i="3" s="1"/>
  <c r="H20" i="3"/>
  <c r="H18" i="3" s="1"/>
  <c r="H12" i="3"/>
  <c r="E51" i="3"/>
  <c r="E50" i="3" s="1"/>
  <c r="E27" i="3"/>
  <c r="E25" i="3" s="1"/>
  <c r="E20" i="3"/>
  <c r="E18" i="3" s="1"/>
  <c r="E37" i="3" s="1"/>
  <c r="E12" i="3"/>
  <c r="I39" i="12"/>
  <c r="I35" i="12"/>
  <c r="I29" i="12"/>
  <c r="I26" i="12"/>
  <c r="I17" i="12"/>
  <c r="I12" i="12"/>
  <c r="I34" i="12" s="1"/>
  <c r="E39" i="12"/>
  <c r="E35" i="12"/>
  <c r="E29" i="12"/>
  <c r="E26" i="12"/>
  <c r="E17" i="12"/>
  <c r="E12" i="12"/>
  <c r="E34" i="12" s="1"/>
  <c r="J35" i="14"/>
  <c r="H35" i="14"/>
  <c r="G35" i="14"/>
  <c r="F35" i="14"/>
  <c r="D35" i="14"/>
  <c r="C35" i="14"/>
  <c r="J34" i="14"/>
  <c r="H34" i="14"/>
  <c r="G34" i="14"/>
  <c r="G33" i="14" s="1"/>
  <c r="G32" i="14" s="1"/>
  <c r="G37" i="14" s="1"/>
  <c r="F34" i="14"/>
  <c r="D34" i="14"/>
  <c r="C34" i="14"/>
  <c r="B35" i="14"/>
  <c r="B34" i="14"/>
  <c r="B33" i="14" s="1"/>
  <c r="B32" i="14" s="1"/>
  <c r="B76" i="14"/>
  <c r="B75" i="14"/>
  <c r="B74" i="14"/>
  <c r="J77" i="14"/>
  <c r="H77" i="14"/>
  <c r="G77" i="14"/>
  <c r="F77" i="14"/>
  <c r="D77" i="14"/>
  <c r="C77" i="14"/>
  <c r="J76" i="14"/>
  <c r="H76" i="14"/>
  <c r="G76" i="14"/>
  <c r="F76" i="14"/>
  <c r="D76" i="14"/>
  <c r="C76" i="14"/>
  <c r="J75" i="14"/>
  <c r="H75" i="14"/>
  <c r="G75" i="14"/>
  <c r="F75" i="14"/>
  <c r="D75" i="14"/>
  <c r="C75" i="14"/>
  <c r="J74" i="14"/>
  <c r="H74" i="14"/>
  <c r="G74" i="14"/>
  <c r="F74" i="14"/>
  <c r="D74" i="14"/>
  <c r="C74" i="14"/>
  <c r="J73" i="14"/>
  <c r="H73" i="14"/>
  <c r="G73" i="14"/>
  <c r="F73" i="14"/>
  <c r="D73" i="14"/>
  <c r="C73" i="14"/>
  <c r="B39" i="14"/>
  <c r="J39" i="12"/>
  <c r="H39" i="12"/>
  <c r="G39" i="12"/>
  <c r="F39" i="12"/>
  <c r="D39" i="12"/>
  <c r="C39" i="12"/>
  <c r="B39" i="12"/>
  <c r="J35" i="12"/>
  <c r="H35" i="12"/>
  <c r="G35" i="12"/>
  <c r="F35" i="12"/>
  <c r="D35" i="12"/>
  <c r="C35" i="12"/>
  <c r="B35" i="12"/>
  <c r="B29" i="12"/>
  <c r="B26" i="12"/>
  <c r="B17" i="12"/>
  <c r="B12" i="12"/>
  <c r="B34" i="12" s="1"/>
  <c r="J29" i="12"/>
  <c r="H29" i="12"/>
  <c r="G29" i="12"/>
  <c r="F29" i="12"/>
  <c r="D29" i="12"/>
  <c r="C29" i="12"/>
  <c r="J26" i="12"/>
  <c r="H26" i="12"/>
  <c r="H34" i="12" s="1"/>
  <c r="G26" i="12"/>
  <c r="F26" i="12"/>
  <c r="D26" i="12"/>
  <c r="C26" i="12"/>
  <c r="J17" i="12"/>
  <c r="J34" i="12" s="1"/>
  <c r="H17" i="12"/>
  <c r="G17" i="12"/>
  <c r="F17" i="12"/>
  <c r="F34" i="12" s="1"/>
  <c r="D17" i="12"/>
  <c r="C17" i="12"/>
  <c r="J12" i="12"/>
  <c r="H12" i="12"/>
  <c r="G12" i="12"/>
  <c r="G34" i="12" s="1"/>
  <c r="F12" i="12"/>
  <c r="D12" i="12"/>
  <c r="D34" i="12" s="1"/>
  <c r="C12" i="12"/>
  <c r="C34" i="12" s="1"/>
  <c r="J51" i="3"/>
  <c r="J50" i="3" s="1"/>
  <c r="I51" i="3"/>
  <c r="I50" i="3" s="1"/>
  <c r="G51" i="3"/>
  <c r="G50" i="3" s="1"/>
  <c r="F51" i="3"/>
  <c r="D51" i="3"/>
  <c r="D50" i="3" s="1"/>
  <c r="C51" i="3"/>
  <c r="C50" i="3" s="1"/>
  <c r="F50" i="3"/>
  <c r="B51" i="3"/>
  <c r="B50" i="3" s="1"/>
  <c r="C27" i="3"/>
  <c r="C25" i="3" s="1"/>
  <c r="J27" i="3"/>
  <c r="J25" i="3" s="1"/>
  <c r="I27" i="3"/>
  <c r="I25" i="3" s="1"/>
  <c r="G27" i="3"/>
  <c r="G25" i="3" s="1"/>
  <c r="F27" i="3"/>
  <c r="F25" i="3" s="1"/>
  <c r="D27" i="3"/>
  <c r="D25" i="3" s="1"/>
  <c r="B27" i="3"/>
  <c r="B25" i="3" s="1"/>
  <c r="C20" i="3"/>
  <c r="C18" i="3"/>
  <c r="J20" i="3"/>
  <c r="I20" i="3"/>
  <c r="G20" i="3"/>
  <c r="G18" i="3" s="1"/>
  <c r="G37" i="3" s="1"/>
  <c r="F20" i="3"/>
  <c r="F18" i="3" s="1"/>
  <c r="D20" i="3"/>
  <c r="D18" i="3" s="1"/>
  <c r="J18" i="3"/>
  <c r="I18" i="3"/>
  <c r="I37" i="3" s="1"/>
  <c r="B20" i="3"/>
  <c r="B18" i="3" s="1"/>
  <c r="J12" i="3"/>
  <c r="J37" i="3" s="1"/>
  <c r="I12" i="3"/>
  <c r="G12" i="3"/>
  <c r="F12" i="3"/>
  <c r="D12" i="3"/>
  <c r="C12" i="3"/>
  <c r="B12" i="3"/>
  <c r="E33" i="14" l="1"/>
  <c r="E32" i="14" s="1"/>
  <c r="E37" i="14" s="1"/>
  <c r="D37" i="3"/>
  <c r="H37" i="3"/>
  <c r="D33" i="14"/>
  <c r="D32" i="14" s="1"/>
  <c r="D37" i="14" s="1"/>
  <c r="C33" i="14"/>
  <c r="C32" i="14" s="1"/>
  <c r="C37" i="14" s="1"/>
  <c r="B78" i="14"/>
  <c r="I72" i="14"/>
  <c r="F33" i="14"/>
  <c r="F32" i="14" s="1"/>
  <c r="F37" i="14" s="1"/>
  <c r="C37" i="3"/>
  <c r="H33" i="14"/>
  <c r="H32" i="14" s="1"/>
  <c r="H37" i="14" s="1"/>
  <c r="J33" i="14"/>
  <c r="J32" i="14" s="1"/>
  <c r="J37" i="14" s="1"/>
  <c r="B72" i="14"/>
  <c r="B6" i="12" s="1"/>
  <c r="B37" i="3"/>
  <c r="B37" i="14"/>
  <c r="B7" i="12" l="1"/>
  <c r="B5" i="12" s="1"/>
  <c r="B11" i="12" s="1"/>
  <c r="D7" i="12"/>
  <c r="G7" i="12"/>
  <c r="H7" i="12"/>
  <c r="F72" i="14"/>
  <c r="G72" i="14"/>
  <c r="G6" i="12" s="1"/>
  <c r="H72" i="14"/>
  <c r="H6" i="12" s="1"/>
  <c r="J72" i="14"/>
  <c r="C7" i="12"/>
  <c r="C72" i="14"/>
  <c r="C6" i="12" s="1"/>
  <c r="D72" i="14"/>
  <c r="D6" i="12" s="1"/>
  <c r="B48" i="14"/>
  <c r="J6" i="12" l="1"/>
  <c r="I6" i="12"/>
  <c r="F6" i="12"/>
  <c r="E6" i="12"/>
  <c r="J7" i="12"/>
  <c r="I7" i="12"/>
  <c r="C5" i="12"/>
  <c r="C11" i="12" s="1"/>
  <c r="C43" i="12" s="1"/>
  <c r="C45" i="12" s="1"/>
  <c r="F7" i="12"/>
  <c r="F5" i="12" s="1"/>
  <c r="F11" i="12" s="1"/>
  <c r="F43" i="12" s="1"/>
  <c r="F45" i="12" s="1"/>
  <c r="E7" i="12"/>
  <c r="G5" i="12"/>
  <c r="G11" i="12" s="1"/>
  <c r="G49" i="12" s="1"/>
  <c r="D5" i="12"/>
  <c r="D11" i="12" s="1"/>
  <c r="H5" i="12"/>
  <c r="H11" i="12" s="1"/>
  <c r="H43" i="12" s="1"/>
  <c r="H45" i="12" s="1"/>
  <c r="H45" i="3" s="1"/>
  <c r="H38" i="3" s="1"/>
  <c r="B49" i="12"/>
  <c r="B43" i="12"/>
  <c r="B45" i="12" s="1"/>
  <c r="B48" i="12" s="1"/>
  <c r="G51" i="14"/>
  <c r="J51" i="14"/>
  <c r="H51" i="14"/>
  <c r="F51" i="14"/>
  <c r="D51" i="14"/>
  <c r="C51" i="14"/>
  <c r="J48" i="14"/>
  <c r="H48" i="14"/>
  <c r="G48" i="14"/>
  <c r="F48" i="14"/>
  <c r="D48" i="14"/>
  <c r="C48" i="14"/>
  <c r="B51" i="14"/>
  <c r="J39" i="14"/>
  <c r="H39" i="14"/>
  <c r="G39" i="14"/>
  <c r="F39" i="14"/>
  <c r="D39" i="14"/>
  <c r="C39" i="14"/>
  <c r="C49" i="12" l="1"/>
  <c r="E5" i="12"/>
  <c r="E11" i="12" s="1"/>
  <c r="E43" i="12" s="1"/>
  <c r="E45" i="12" s="1"/>
  <c r="I5" i="12"/>
  <c r="I11" i="12" s="1"/>
  <c r="I43" i="12" s="1"/>
  <c r="I45" i="12" s="1"/>
  <c r="I48" i="12" s="1"/>
  <c r="J5" i="12"/>
  <c r="J11" i="12" s="1"/>
  <c r="J43" i="12" s="1"/>
  <c r="J45" i="12" s="1"/>
  <c r="J48" i="12" s="1"/>
  <c r="G43" i="12"/>
  <c r="G45" i="12" s="1"/>
  <c r="G48" i="12" s="1"/>
  <c r="D49" i="12"/>
  <c r="D43" i="12"/>
  <c r="D45" i="12" s="1"/>
  <c r="D48" i="12" s="1"/>
  <c r="H59" i="3"/>
  <c r="H61" i="3"/>
  <c r="F49" i="12"/>
  <c r="H49" i="12"/>
  <c r="H48" i="12"/>
  <c r="F48" i="12"/>
  <c r="C48" i="12"/>
  <c r="B45" i="3"/>
  <c r="B38" i="3" s="1"/>
  <c r="B47" i="12" s="1"/>
  <c r="E49" i="12" l="1"/>
  <c r="J49" i="12"/>
  <c r="I49" i="12"/>
  <c r="E45" i="3"/>
  <c r="E38" i="3" s="1"/>
  <c r="E48" i="12"/>
  <c r="B59" i="3"/>
  <c r="B61" i="3"/>
  <c r="C45" i="3"/>
  <c r="C38" i="3" s="1"/>
  <c r="C47" i="12" s="1"/>
  <c r="J45" i="3"/>
  <c r="J38" i="3" s="1"/>
  <c r="D45" i="3"/>
  <c r="D38" i="3" s="1"/>
  <c r="D47" i="12" s="1"/>
  <c r="F45" i="3"/>
  <c r="F38" i="3" s="1"/>
  <c r="G45" i="3"/>
  <c r="G38" i="3" s="1"/>
  <c r="G47" i="12" s="1"/>
  <c r="I45" i="3"/>
  <c r="I38" i="3" s="1"/>
  <c r="H47" i="12" s="1"/>
  <c r="E59" i="3" l="1"/>
  <c r="E61" i="3"/>
  <c r="F47" i="12"/>
  <c r="E47" i="12"/>
  <c r="J47" i="12"/>
  <c r="I47" i="12"/>
  <c r="I59" i="3"/>
  <c r="I61" i="3"/>
  <c r="D59" i="3"/>
  <c r="D61" i="3"/>
  <c r="J59" i="3"/>
  <c r="J61" i="3"/>
  <c r="F61" i="3"/>
  <c r="F59" i="3"/>
  <c r="C59" i="3"/>
  <c r="C61" i="3"/>
  <c r="G61" i="3"/>
  <c r="G59" i="3"/>
</calcChain>
</file>

<file path=xl/sharedStrings.xml><?xml version="1.0" encoding="utf-8"?>
<sst xmlns="http://schemas.openxmlformats.org/spreadsheetml/2006/main" count="210" uniqueCount="165">
  <si>
    <t>Banca d'Italia</t>
  </si>
  <si>
    <t>Consob</t>
  </si>
  <si>
    <t>STATO PATRIMONIALE</t>
  </si>
  <si>
    <t>Scenario base</t>
  </si>
  <si>
    <t>Scenario avverso</t>
  </si>
  <si>
    <t>Legenda</t>
  </si>
  <si>
    <t>campo da compilare</t>
  </si>
  <si>
    <t>campo con formule</t>
  </si>
  <si>
    <t>Costi d'impianto e di ampliamento</t>
  </si>
  <si>
    <t>Concessioni, licenze, marchi e diritti simili</t>
  </si>
  <si>
    <t>Altre imm. immateriali</t>
  </si>
  <si>
    <t>Impianti e macchinari</t>
  </si>
  <si>
    <t>Attrezzature industriali e commerciali</t>
  </si>
  <si>
    <t>Immobilizzazioni finanziarie</t>
  </si>
  <si>
    <t>Totale attivo</t>
  </si>
  <si>
    <t>Debiti</t>
  </si>
  <si>
    <t>Patrimonio netto</t>
  </si>
  <si>
    <t>Capitale sociale</t>
  </si>
  <si>
    <t>Utile (perdita) d'esercizio</t>
  </si>
  <si>
    <t xml:space="preserve">Totale passivo </t>
  </si>
  <si>
    <t>Utile/perdita di esercizio</t>
  </si>
  <si>
    <t>Utile/perdita portate a nuovo</t>
  </si>
  <si>
    <t>CONTO ECONOMICO</t>
  </si>
  <si>
    <t>Totale valore della produzione</t>
  </si>
  <si>
    <t>Commissioni passive</t>
  </si>
  <si>
    <t>Spese amministrative</t>
  </si>
  <si>
    <t>per infrastrutture (affitto, locazione, manutenzione, ecc.)</t>
  </si>
  <si>
    <t xml:space="preserve">per funzioni esternalizzate </t>
  </si>
  <si>
    <t>per pubblicità e promozioni</t>
  </si>
  <si>
    <t>altre spese amministrative</t>
  </si>
  <si>
    <t>Ammortamenti e svalutazioni</t>
  </si>
  <si>
    <t>Altri costi di gestione</t>
  </si>
  <si>
    <t>Totale costi della produzione</t>
  </si>
  <si>
    <t xml:space="preserve">Proventi e oneri finanziari </t>
  </si>
  <si>
    <t>Rettifiche di valore di attività e passività finanziaria</t>
  </si>
  <si>
    <t>Risultato prima delle imposte</t>
  </si>
  <si>
    <t>Imposte sul reddito d'esercizio, correnti, differite e anticipate</t>
  </si>
  <si>
    <t>ROE</t>
  </si>
  <si>
    <t>ROS</t>
  </si>
  <si>
    <t>Cost to Income Ratio</t>
  </si>
  <si>
    <t>Crowdfunding</t>
  </si>
  <si>
    <t>per gestione infrastrutture informatica (manutenzione, licenze, ecc.)</t>
  </si>
  <si>
    <t>Denominazione Società:</t>
  </si>
  <si>
    <t>ALTRI DATI QUANTITATIVI</t>
  </si>
  <si>
    <t>Attività che si intende svolgere  (SÍ/NO)</t>
  </si>
  <si>
    <r>
      <t xml:space="preserve">Immobilizzazioni immateriali </t>
    </r>
    <r>
      <rPr>
        <sz val="12"/>
        <rFont val="Times New Roman"/>
        <family val="1"/>
      </rPr>
      <t>(al netto del fondo ammortamento)</t>
    </r>
  </si>
  <si>
    <r>
      <t xml:space="preserve">Immobilizzazioni materiali </t>
    </r>
    <r>
      <rPr>
        <sz val="12"/>
        <rFont val="Times New Roman"/>
        <family val="1"/>
      </rPr>
      <t>(al netto del fondo ammortamento)</t>
    </r>
  </si>
  <si>
    <t>Costi di sviluppo</t>
  </si>
  <si>
    <t>Immobilizzazioni in corso e acconti</t>
  </si>
  <si>
    <t>Attivo circolante</t>
  </si>
  <si>
    <t>Attività finanziarie che non costituiscono immobilizzazioni</t>
  </si>
  <si>
    <t>Ratei e risconti attivi</t>
  </si>
  <si>
    <t>Crediti verso soci per versamenti ancora dovuti</t>
  </si>
  <si>
    <t>Riserva da sovrapprezzo delle azioni</t>
  </si>
  <si>
    <t>Riserve di rivalutazione</t>
  </si>
  <si>
    <t>Riserva legale</t>
  </si>
  <si>
    <t>Riserve statutarie</t>
  </si>
  <si>
    <t>Altre riserve</t>
  </si>
  <si>
    <t>Crediti:</t>
  </si>
  <si>
    <t>acquistati in sofferenza</t>
  </si>
  <si>
    <t>acquistati non in sofferenza</t>
  </si>
  <si>
    <t>Fondi rischi e oneri</t>
  </si>
  <si>
    <t>Trattamento di fine rapporto di lavoro subordinato</t>
  </si>
  <si>
    <t>Debiti verso fornitori</t>
  </si>
  <si>
    <t>Altri debiti</t>
  </si>
  <si>
    <t>Ratei e risconti passivi</t>
  </si>
  <si>
    <t>Avviamento</t>
  </si>
  <si>
    <t>Partecipazioni</t>
  </si>
  <si>
    <t>Altre immobilizzazioni finanziarie</t>
  </si>
  <si>
    <t>altri crediti</t>
  </si>
  <si>
    <t>Terreni e Fabbricati:</t>
  </si>
  <si>
    <t>tributari</t>
  </si>
  <si>
    <t>Riserva negativa per azioni proprie in portafoglio</t>
  </si>
  <si>
    <t>Finanziari:</t>
  </si>
  <si>
    <t>verso soci</t>
  </si>
  <si>
    <t>verso imprese del gruppo</t>
  </si>
  <si>
    <t>altri crediti finanziari</t>
  </si>
  <si>
    <t>verso altri</t>
  </si>
  <si>
    <t>da crediti in sofferenza acquistati</t>
  </si>
  <si>
    <t>Altri ricavi</t>
  </si>
  <si>
    <t>altre rettifiche</t>
  </si>
  <si>
    <t>altri proventi e oneri finanziario</t>
  </si>
  <si>
    <t>Rimanenze</t>
  </si>
  <si>
    <t>Altri beni</t>
  </si>
  <si>
    <t>Disponibilità liquide</t>
  </si>
  <si>
    <t>verso clienti</t>
  </si>
  <si>
    <t>Debiti tributari</t>
  </si>
  <si>
    <t xml:space="preserve">commissioni corrisposte per attività ancillari o propedeutiche alla gestione del portafoglio (es., data remediation, on boarding, etc.), se remunerate separatamente dalle fee di gestione e recupero </t>
  </si>
  <si>
    <t>altre commissioni passive diverse dalle precedenti</t>
  </si>
  <si>
    <t>altre commissioni attive diverse dalle precedenti</t>
  </si>
  <si>
    <t>Numero mandati</t>
  </si>
  <si>
    <t xml:space="preserve">crediti in sofferenza per conto di banche e intermediari 106 </t>
  </si>
  <si>
    <t>crediti in sofferenza per conto di acquirenti di crediti in sofferenza (SMD)</t>
  </si>
  <si>
    <t xml:space="preserve">crediti deteriorati diversi dalle sofferenze per conto di banche e intermediari 106 </t>
  </si>
  <si>
    <t xml:space="preserve">crediti finanziari non deteriorati (in bonis) per conto di banche e intermediari 106 </t>
  </si>
  <si>
    <t>Numero membri organo amministrativo</t>
  </si>
  <si>
    <t>Numero membri organo di controllo</t>
  </si>
  <si>
    <t>Numero dipendenti:</t>
  </si>
  <si>
    <t>altre mansioni</t>
  </si>
  <si>
    <t>Numero altro personale (FTE di cui ci si avvale ma non considerato dipendente)</t>
  </si>
  <si>
    <t>recuperatori esterni</t>
  </si>
  <si>
    <t xml:space="preserve">Società di recupero esterne </t>
  </si>
  <si>
    <t>Numero</t>
  </si>
  <si>
    <t>Rinegoziazione dei termini e delle condizioni contrattuali con il debitore</t>
  </si>
  <si>
    <r>
      <t xml:space="preserve">Riscossione e recupero dei pagamenti dovuti dal debitore </t>
    </r>
    <r>
      <rPr>
        <b/>
        <sz val="10"/>
        <color theme="1"/>
        <rFont val="Times New Roman"/>
        <family val="1"/>
      </rPr>
      <t>senza detenzione dei fondi ricevuti dai debitori</t>
    </r>
    <r>
      <rPr>
        <sz val="10"/>
        <color theme="1"/>
        <rFont val="Times New Roman"/>
        <family val="1"/>
      </rPr>
      <t xml:space="preserve"> di crediti in gestione</t>
    </r>
  </si>
  <si>
    <r>
      <t xml:space="preserve">Riscossione e recupero dei pagamenti dovuti dal debitore </t>
    </r>
    <r>
      <rPr>
        <b/>
        <sz val="10"/>
        <color theme="1"/>
        <rFont val="Times New Roman"/>
        <family val="1"/>
      </rPr>
      <t>con detenzione dei fondi ricevuti dai debitori</t>
    </r>
    <r>
      <rPr>
        <sz val="10"/>
        <color theme="1"/>
        <rFont val="Times New Roman"/>
        <family val="1"/>
      </rPr>
      <t xml:space="preserve"> di crediti in gestione</t>
    </r>
  </si>
  <si>
    <t>Acquisto in proprio dei crediti in sofferenza</t>
  </si>
  <si>
    <t>Recupero stragiudiziale di crediti diversi da quelli in sofferenza</t>
  </si>
  <si>
    <t>Investimento e gestione di beni immobili connesso all’attività di recupero dei crediti in sofferenza gestiti</t>
  </si>
  <si>
    <t>Commissione media applicata (%)</t>
  </si>
  <si>
    <t xml:space="preserve">Collection fee: commissioni corrisposte per attività di recupero, commisurate all'entità dei recuperi </t>
  </si>
  <si>
    <t>Base fee: commissioni corrisposte per la mera gestione del portafoglio, commisurate all'entità del GBV in gestione</t>
  </si>
  <si>
    <r>
      <t xml:space="preserve">Procedimento di autorizzazione come gestore di crediti in sofferenza di cui alle 
</t>
    </r>
    <r>
      <rPr>
        <b/>
        <sz val="14"/>
        <color theme="1"/>
        <rFont val="Times New Roman"/>
        <family val="1"/>
      </rPr>
      <t>Disposizioni di vigilanza per la gestione di crediti in sofferenza del 12.02.2025</t>
    </r>
    <r>
      <rPr>
        <sz val="14"/>
        <color theme="1"/>
        <rFont val="Times New Roman"/>
        <family val="1"/>
      </rPr>
      <t xml:space="preserve"> 
</t>
    </r>
    <r>
      <rPr>
        <i/>
        <sz val="10"/>
        <color theme="1"/>
        <rFont val="Times New Roman"/>
        <family val="1"/>
      </rPr>
      <t>recepimento alla Direttiva (UE) 2021/2167, del 24 novembre 2021 (direttiva SMD)</t>
    </r>
  </si>
  <si>
    <t>crediti deteriorati diversi dalle sofferenze per conto di banche e intermediari 106</t>
  </si>
  <si>
    <t>crediti finanziari non deteriorati (in bonis) per conto di banche e intermediari 106</t>
  </si>
  <si>
    <t>Società già operativa</t>
  </si>
  <si>
    <t>Operatività all'estero (se sì riportare sotto i Paesi in cui si intende operare)</t>
  </si>
  <si>
    <t xml:space="preserve">Paesi di operatività </t>
  </si>
  <si>
    <t>Gestione dei reclami dei debitori riguardanti gli acquirenti di crediti in sofferenza, i gestori di crediti in sofferenza e i soggetti a cui sono state esternalizzate funzioni aziendali riguardanti la gestione dei crediti in sofferenza</t>
  </si>
  <si>
    <t>Informativa al debitore relativa a ogni variazione dei tassi di interesse e degli oneri o a ogni pagamento dovuto</t>
  </si>
  <si>
    <t>Altre attività connesse e strumentali (indicare le attività connesse o strumentali. Cfr. Parte Prima, Capitolo 3, Sez. 2 “Attività esercitabili” e 3 “Attività connesse e strumentali” delle Disposizioni di Vigilanza)</t>
  </si>
  <si>
    <t>Altre mansioni diverse dai recuperatori</t>
  </si>
  <si>
    <t>Altre mansioni diverse dai recuperatori (amministrative, etc)</t>
  </si>
  <si>
    <t>Costi per il personale dipendente (salari e stipendi, TFR, altro)</t>
  </si>
  <si>
    <t>Costi per il personale non dipendente</t>
  </si>
  <si>
    <t>Recuperatori esterni</t>
  </si>
  <si>
    <t>Recuperatori interni</t>
  </si>
  <si>
    <t>recuperatori interni</t>
  </si>
  <si>
    <t>per società di recupero esterne</t>
  </si>
  <si>
    <r>
      <t xml:space="preserve">commissioni percepite per attività di recupero, commisurate all'entità dei recuperi (cc.dd. </t>
    </r>
    <r>
      <rPr>
        <b/>
        <sz val="12"/>
        <rFont val="Times New Roman"/>
        <family val="1"/>
      </rPr>
      <t>collection fee</t>
    </r>
    <r>
      <rPr>
        <sz val="12"/>
        <rFont val="Times New Roman"/>
        <family val="1"/>
      </rPr>
      <t>)</t>
    </r>
  </si>
  <si>
    <r>
      <t xml:space="preserve">commissioni percepite per la mera gestione del portafoglio, commisurate all'entità del GBV in gestione (cc.dd. </t>
    </r>
    <r>
      <rPr>
        <b/>
        <sz val="12"/>
        <rFont val="Times New Roman"/>
        <family val="1"/>
      </rPr>
      <t>base fee</t>
    </r>
    <r>
      <rPr>
        <sz val="12"/>
        <rFont val="Times New Roman"/>
        <family val="1"/>
      </rPr>
      <t>)</t>
    </r>
  </si>
  <si>
    <t>commissioni percepite per attività ancillari o propedeutiche alla gestione del portafoglio (es., data remediation, on boarding, etc.), se remunerate separatamente dalle fee di gestione e recupero</t>
  </si>
  <si>
    <r>
      <t xml:space="preserve">commissioni corrisposte per attività di recupero, commisurate all'entità dei recuperi (cc.dd. </t>
    </r>
    <r>
      <rPr>
        <b/>
        <sz val="12"/>
        <rFont val="Times New Roman"/>
        <family val="1"/>
      </rPr>
      <t>collection fee</t>
    </r>
    <r>
      <rPr>
        <sz val="12"/>
        <rFont val="Times New Roman"/>
        <family val="1"/>
      </rPr>
      <t>)</t>
    </r>
  </si>
  <si>
    <r>
      <t xml:space="preserve">commissioni corrisposte per la mera gestione del portafoglio, commisurate all'entità del GBV in gestione (cc.dd. </t>
    </r>
    <r>
      <rPr>
        <b/>
        <sz val="12"/>
        <rFont val="Times New Roman"/>
        <family val="1"/>
      </rPr>
      <t>base fee</t>
    </r>
    <r>
      <rPr>
        <sz val="12"/>
        <rFont val="Times New Roman"/>
        <family val="1"/>
      </rPr>
      <t>)</t>
    </r>
  </si>
  <si>
    <t>per organi di controllo</t>
  </si>
  <si>
    <t>per organi amministrativi</t>
  </si>
  <si>
    <t>Commissioni attive (*)</t>
  </si>
  <si>
    <t>Commissioni per crediti in sofferenza per conto di acquirenti di crediti in sofferenza (SMD)</t>
  </si>
  <si>
    <t xml:space="preserve">Commissioni crediti in sofferenza per conto di banche e intermediari 106 </t>
  </si>
  <si>
    <t>Commissioni crediti deteriorati diversi dalle sofferenze per conto di banche e intermediari 106</t>
  </si>
  <si>
    <t>Commissioni crediti finanziari non deteriorati (in bonis) per conto di banche e intermediari 106</t>
  </si>
  <si>
    <t>Commissioni per altri crediti</t>
  </si>
  <si>
    <t>Commissioni crediti in sofferenza per conto di acquirenti di crediti in sofferenza (SMD)</t>
  </si>
  <si>
    <t xml:space="preserve">Commissioni crediti deteriorati diversi dalle sofferenze per conto di banche e intermediari 106 </t>
  </si>
  <si>
    <t xml:space="preserve">Commissioni crediti finanziari non deteriorati (in bonis) per conto di banche e intermediari 106 </t>
  </si>
  <si>
    <t>Tasso di recupero % GBV  (per calcolo della collection fee)</t>
  </si>
  <si>
    <t>verso altri (banche, factoring, etc)</t>
  </si>
  <si>
    <t>CALCOLO COMMISSIONI (NB CALCOLO AUTOMATICO)</t>
  </si>
  <si>
    <t>GBV - Gross Book Value: valore crediti al lordo delle rettifiche di valore</t>
  </si>
  <si>
    <t>crediti in sofferenza acquistati a titolo definitivo e per conto proprio</t>
  </si>
  <si>
    <t>Debt Equity Ratio</t>
  </si>
  <si>
    <t>crediti in sofferenza per conto di acquirenti terzi:</t>
  </si>
  <si>
    <t>Principio di subordinazione per l'acquisto (cfr. Disposizioni Parte Prima, Cap. 4, Sez. II)</t>
  </si>
  <si>
    <t>Totale stock GBV sofferenze di cui:</t>
  </si>
  <si>
    <t>Personale dipendente e collaboratori (FTE - Full Time Equivalent)</t>
  </si>
  <si>
    <t>GBV complessivo dei crediti in gestione delle società esterne</t>
  </si>
  <si>
    <t>da altri crediti acquistati</t>
  </si>
  <si>
    <t>Totale GBV crediti in gestione (AuM)</t>
  </si>
  <si>
    <t>Tot. Numero mandati</t>
  </si>
  <si>
    <t>In Euro</t>
  </si>
  <si>
    <t>Gross Book Value (GBV)  in Euro</t>
  </si>
  <si>
    <t>Stock di GBV sofferenze in Euro</t>
  </si>
  <si>
    <t>Banche e intermediari 106</t>
  </si>
  <si>
    <t>Nominativi società di recupero:</t>
  </si>
  <si>
    <t>Nominativi banche e intermediari 106 clienti: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</si>
</sst>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0"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sz val="12"/>
      <color theme="1"/>
      <name val="Segoe UI"/>
      <family val="2"/>
    </font>
    <font>
      <b/>
      <sz val="12"/>
      <color rgb="FF000000"/>
      <name val="Segoe UI"/>
      <family val="2"/>
    </font>
    <font>
      <sz val="12"/>
      <color rgb="FF000000"/>
      <name val="Segoe UI"/>
      <family val="2"/>
    </font>
    <font>
      <sz val="12"/>
      <name val="Segoe UI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0"/>
      <name val="Times New Roman"/>
      <family val="1"/>
    </font>
    <font>
      <b/>
      <sz val="14"/>
      <color theme="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rgb="FF000000"/>
      <name val="Times New Roman"/>
      <family val="1"/>
    </font>
    <font>
      <sz val="14"/>
      <color theme="1"/>
      <name val="Times New Roman"/>
      <family val="1"/>
    </font>
    <font>
      <b/>
      <sz val="9"/>
      <color theme="1"/>
      <name val="Times New Roman"/>
    </font>
    <font>
      <sz val="11"/>
      <name val="Aptos Narrow"/>
    </font>
    <font>
      <sz val="9"/>
      <color theme="1"/>
      <name val="Times New Roman"/>
    </font>
    <font>
      <i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name val="Segoe UI"/>
      <family val="2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i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i/>
      <sz val="16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C1E4F5"/>
      </patternFill>
    </fill>
    <fill>
      <patternFill patternType="solid">
        <fgColor theme="0" tint="-0.14999847407452621"/>
        <bgColor indexed="64"/>
      </patternFill>
    </fill>
  </fills>
  <borders count="9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dashed">
        <color theme="0" tint="-0.24994659260841701"/>
      </top>
      <bottom style="dashed">
        <color theme="0" tint="-0.24994659260841701"/>
      </bottom>
      <diagonal/>
    </border>
    <border>
      <left style="medium">
        <color indexed="64"/>
      </left>
      <right/>
      <top style="dashed">
        <color theme="0" tint="-0.2499465926084170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theme="3" tint="0.39997558519241921"/>
      </bottom>
      <diagonal/>
    </border>
    <border>
      <left style="medium">
        <color indexed="64"/>
      </left>
      <right style="medium">
        <color indexed="64"/>
      </right>
      <top style="hair">
        <color theme="3" tint="0.39997558519241921"/>
      </top>
      <bottom style="medium">
        <color indexed="64"/>
      </bottom>
      <diagonal/>
    </border>
    <border>
      <left/>
      <right style="hair">
        <color theme="3" tint="0.39997558519241921"/>
      </right>
      <top/>
      <bottom style="hair">
        <color theme="3" tint="0.39997558519241921"/>
      </bottom>
      <diagonal/>
    </border>
    <border>
      <left/>
      <right style="hair">
        <color theme="3" tint="0.39997558519241921"/>
      </right>
      <top style="hair">
        <color theme="3" tint="0.39997558519241921"/>
      </top>
      <bottom/>
      <diagonal/>
    </border>
    <border>
      <left style="medium">
        <color indexed="64"/>
      </left>
      <right style="medium">
        <color indexed="64"/>
      </right>
      <top style="hair">
        <color theme="3" tint="0.39997558519241921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theme="3" tint="0.39997558519241921"/>
      </bottom>
      <diagonal/>
    </border>
    <border>
      <left style="hair">
        <color theme="3" tint="0.39997558519241921"/>
      </left>
      <right style="medium">
        <color indexed="64"/>
      </right>
      <top/>
      <bottom style="hair">
        <color theme="3" tint="0.39997558519241921"/>
      </bottom>
      <diagonal/>
    </border>
    <border>
      <left style="hair">
        <color theme="3" tint="0.39997558519241921"/>
      </left>
      <right style="hair">
        <color theme="3" tint="0.39997558519241921"/>
      </right>
      <top style="hair">
        <color theme="3" tint="0.39997558519241921"/>
      </top>
      <bottom/>
      <diagonal/>
    </border>
    <border>
      <left style="hair">
        <color theme="3" tint="0.39997558519241921"/>
      </left>
      <right style="hair">
        <color theme="3" tint="0.39997558519241921"/>
      </right>
      <top/>
      <bottom style="hair">
        <color theme="3" tint="0.39997558519241921"/>
      </bottom>
      <diagonal/>
    </border>
    <border>
      <left/>
      <right style="medium">
        <color indexed="64"/>
      </right>
      <top style="hair">
        <color theme="3" tint="0.39997558519241921"/>
      </top>
      <bottom/>
      <diagonal/>
    </border>
    <border>
      <left style="hair">
        <color theme="3" tint="0.39997558519241921"/>
      </left>
      <right style="hair">
        <color theme="3" tint="0.39997558519241921"/>
      </right>
      <top style="hair">
        <color theme="3" tint="0.39997558519241921"/>
      </top>
      <bottom style="medium">
        <color indexed="64"/>
      </bottom>
      <diagonal/>
    </border>
    <border>
      <left/>
      <right style="hair">
        <color theme="3" tint="0.39997558519241921"/>
      </right>
      <top style="hair">
        <color theme="3" tint="0.39997558519241921"/>
      </top>
      <bottom style="medium">
        <color indexed="64"/>
      </bottom>
      <diagonal/>
    </border>
    <border>
      <left/>
      <right style="hair">
        <color theme="3" tint="0.39997558519241921"/>
      </right>
      <top/>
      <bottom/>
      <diagonal/>
    </border>
    <border>
      <left style="hair">
        <color theme="3" tint="0.39997558519241921"/>
      </left>
      <right style="hair">
        <color theme="3" tint="0.39997558519241921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ashed">
        <color theme="0" tint="-0.24994659260841701"/>
      </bottom>
      <diagonal/>
    </border>
    <border>
      <left style="medium">
        <color indexed="64"/>
      </left>
      <right/>
      <top style="dashed">
        <color theme="0" tint="-0.24994659260841701"/>
      </top>
      <bottom style="dotted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theme="3" tint="0.39997558519241921"/>
      </right>
      <top style="medium">
        <color indexed="64"/>
      </top>
      <bottom style="hair">
        <color theme="3" tint="0.39997558519241921"/>
      </bottom>
      <diagonal/>
    </border>
    <border>
      <left style="hair">
        <color theme="3" tint="0.39997558519241921"/>
      </left>
      <right style="hair">
        <color theme="3" tint="0.39997558519241921"/>
      </right>
      <top style="medium">
        <color indexed="64"/>
      </top>
      <bottom style="hair">
        <color theme="3" tint="0.39997558519241921"/>
      </bottom>
      <diagonal/>
    </border>
    <border>
      <left style="hair">
        <color theme="3" tint="0.39997558519241921"/>
      </left>
      <right style="medium">
        <color indexed="64"/>
      </right>
      <top style="medium">
        <color indexed="64"/>
      </top>
      <bottom style="hair">
        <color theme="3" tint="0.39997558519241921"/>
      </bottom>
      <diagonal/>
    </border>
    <border>
      <left style="hair">
        <color theme="3" tint="0.39997558519241921"/>
      </left>
      <right style="medium">
        <color indexed="64"/>
      </right>
      <top style="hair">
        <color theme="3" tint="0.39997558519241921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theme="3" tint="0.39997558519241921"/>
      </left>
      <right style="medium">
        <color indexed="64"/>
      </right>
      <top/>
      <bottom/>
      <diagonal/>
    </border>
    <border>
      <left style="medium">
        <color auto="1"/>
      </left>
      <right/>
      <top style="hair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theme="0" tint="-0.2499465926084170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hair">
        <color theme="3" tint="0.39997558519241921"/>
      </top>
      <bottom/>
      <diagonal/>
    </border>
    <border>
      <left/>
      <right/>
      <top/>
      <bottom style="hair">
        <color auto="1"/>
      </bottom>
      <diagonal/>
    </border>
    <border>
      <left style="hair">
        <color theme="3" tint="0.39997558519241921"/>
      </left>
      <right/>
      <top/>
      <bottom style="hair">
        <color theme="3" tint="0.39997558519241921"/>
      </bottom>
      <diagonal/>
    </border>
    <border>
      <left style="hair">
        <color theme="3" tint="0.39997558519241921"/>
      </left>
      <right/>
      <top style="medium">
        <color indexed="64"/>
      </top>
      <bottom style="hair">
        <color theme="3" tint="0.39997558519241921"/>
      </bottom>
      <diagonal/>
    </border>
    <border>
      <left style="hair">
        <color theme="3" tint="0.39997558519241921"/>
      </left>
      <right/>
      <top style="hair">
        <color theme="3" tint="0.39997558519241921"/>
      </top>
      <bottom style="medium">
        <color indexed="64"/>
      </bottom>
      <diagonal/>
    </border>
    <border>
      <left style="hair">
        <color theme="3" tint="0.39997558519241921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8" fillId="0" borderId="0" applyFont="0" applyFill="0" applyBorder="0" applyAlignment="0" applyProtection="0"/>
    <xf numFmtId="9" fontId="28" fillId="0" borderId="0" applyFont="0" applyFill="0" applyBorder="0" applyAlignment="0" applyProtection="0"/>
  </cellStyleXfs>
  <cellXfs count="296">
    <xf numFmtId="0" fontId="0" fillId="0" borderId="0" xfId="0"/>
    <xf numFmtId="0" fontId="1" fillId="0" borderId="12" xfId="0" applyFont="1" applyBorder="1" applyProtection="1">
      <protection locked="0"/>
    </xf>
    <xf numFmtId="0" fontId="1" fillId="0" borderId="11" xfId="0" applyFont="1" applyBorder="1" applyProtection="1">
      <protection locked="0"/>
    </xf>
    <xf numFmtId="0" fontId="1" fillId="0" borderId="10" xfId="0" applyFont="1" applyBorder="1" applyProtection="1">
      <protection locked="0"/>
    </xf>
    <xf numFmtId="0" fontId="0" fillId="0" borderId="0" xfId="0" applyProtection="1">
      <protection locked="0"/>
    </xf>
    <xf numFmtId="0" fontId="1" fillId="0" borderId="5" xfId="0" applyFont="1" applyBorder="1" applyProtection="1">
      <protection locked="0"/>
    </xf>
    <xf numFmtId="0" fontId="1" fillId="0" borderId="0" xfId="0" applyFont="1" applyProtection="1">
      <protection locked="0"/>
    </xf>
    <xf numFmtId="0" fontId="1" fillId="0" borderId="4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2" xfId="0" applyFont="1" applyBorder="1" applyProtection="1">
      <protection locked="0"/>
    </xf>
    <xf numFmtId="0" fontId="1" fillId="0" borderId="1" xfId="0" applyFont="1" applyBorder="1" applyProtection="1"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20" fillId="10" borderId="0" xfId="0" applyFont="1" applyFill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1" fillId="0" borderId="20" xfId="0" applyFont="1" applyBorder="1" applyProtection="1">
      <protection locked="0"/>
    </xf>
    <xf numFmtId="0" fontId="11" fillId="9" borderId="7" xfId="0" applyFont="1" applyFill="1" applyBorder="1" applyProtection="1">
      <protection locked="0"/>
    </xf>
    <xf numFmtId="0" fontId="0" fillId="0" borderId="0" xfId="0" quotePrefix="1" applyProtection="1">
      <protection locked="0"/>
    </xf>
    <xf numFmtId="0" fontId="6" fillId="0" borderId="11" xfId="0" applyFont="1" applyBorder="1" applyProtection="1">
      <protection locked="0"/>
    </xf>
    <xf numFmtId="0" fontId="0" fillId="0" borderId="11" xfId="0" applyBorder="1" applyProtection="1">
      <protection locked="0"/>
    </xf>
    <xf numFmtId="0" fontId="0" fillId="0" borderId="0" xfId="0" applyBorder="1" applyProtection="1">
      <protection locked="0"/>
    </xf>
    <xf numFmtId="0" fontId="21" fillId="0" borderId="0" xfId="0" quotePrefix="1" applyFont="1" applyAlignment="1" applyProtection="1">
      <alignment horizontal="left"/>
      <protection locked="0"/>
    </xf>
    <xf numFmtId="0" fontId="21" fillId="0" borderId="0" xfId="0" applyFont="1" applyAlignment="1" applyProtection="1">
      <alignment horizontal="left"/>
      <protection locked="0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Protection="1">
      <protection locked="0"/>
    </xf>
    <xf numFmtId="0" fontId="6" fillId="2" borderId="0" xfId="0" applyFont="1" applyFill="1" applyBorder="1" applyProtection="1">
      <protection locked="0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left" vertical="center"/>
      <protection locked="0"/>
    </xf>
    <xf numFmtId="3" fontId="5" fillId="0" borderId="0" xfId="0" applyNumberFormat="1" applyFont="1" applyAlignment="1" applyProtection="1">
      <alignment horizontal="right" vertical="center"/>
      <protection locked="0"/>
    </xf>
    <xf numFmtId="0" fontId="9" fillId="3" borderId="15" xfId="0" applyFont="1" applyFill="1" applyBorder="1" applyAlignment="1" applyProtection="1">
      <alignment horizontal="left" vertical="center"/>
      <protection locked="0"/>
    </xf>
    <xf numFmtId="0" fontId="3" fillId="2" borderId="33" xfId="0" applyFont="1" applyFill="1" applyBorder="1" applyAlignment="1" applyProtection="1">
      <alignment horizontal="center" vertical="center"/>
      <protection locked="0"/>
    </xf>
    <xf numFmtId="0" fontId="3" fillId="2" borderId="39" xfId="0" applyFont="1" applyFill="1" applyBorder="1" applyAlignment="1" applyProtection="1">
      <alignment horizontal="center" vertical="center"/>
      <protection locked="0"/>
    </xf>
    <xf numFmtId="0" fontId="3" fillId="2" borderId="37" xfId="0" applyFont="1" applyFill="1" applyBorder="1" applyAlignment="1" applyProtection="1">
      <alignment horizontal="center" vertical="center"/>
      <protection locked="0"/>
    </xf>
    <xf numFmtId="0" fontId="5" fillId="2" borderId="35" xfId="0" applyFont="1" applyFill="1" applyBorder="1" applyAlignment="1" applyProtection="1">
      <alignment horizontal="justify" vertical="center"/>
      <protection locked="0"/>
    </xf>
    <xf numFmtId="3" fontId="5" fillId="0" borderId="34" xfId="0" applyNumberFormat="1" applyFont="1" applyBorder="1" applyAlignment="1" applyProtection="1">
      <alignment horizontal="right" vertical="center"/>
      <protection locked="0"/>
    </xf>
    <xf numFmtId="3" fontId="5" fillId="0" borderId="38" xfId="0" applyNumberFormat="1" applyFont="1" applyBorder="1" applyAlignment="1" applyProtection="1">
      <alignment horizontal="right" vertical="center"/>
      <protection locked="0"/>
    </xf>
    <xf numFmtId="3" fontId="5" fillId="0" borderId="40" xfId="0" applyNumberFormat="1" applyFont="1" applyBorder="1" applyAlignment="1" applyProtection="1">
      <alignment horizontal="right" vertical="center"/>
      <protection locked="0"/>
    </xf>
    <xf numFmtId="0" fontId="12" fillId="6" borderId="16" xfId="0" applyFont="1" applyFill="1" applyBorder="1" applyAlignment="1" applyProtection="1">
      <alignment horizontal="left" vertical="center"/>
      <protection locked="0"/>
    </xf>
    <xf numFmtId="0" fontId="5" fillId="2" borderId="19" xfId="0" applyFont="1" applyFill="1" applyBorder="1" applyAlignment="1" applyProtection="1">
      <alignment horizontal="justify" vertical="center"/>
      <protection locked="0"/>
    </xf>
    <xf numFmtId="3" fontId="5" fillId="0" borderId="43" xfId="0" applyNumberFormat="1" applyFont="1" applyBorder="1" applyAlignment="1" applyProtection="1">
      <alignment horizontal="right" vertical="center"/>
      <protection locked="0"/>
    </xf>
    <xf numFmtId="3" fontId="5" fillId="0" borderId="44" xfId="0" applyNumberFormat="1" applyFont="1" applyBorder="1" applyAlignment="1" applyProtection="1">
      <alignment horizontal="right" vertical="center"/>
      <protection locked="0"/>
    </xf>
    <xf numFmtId="3" fontId="5" fillId="0" borderId="4" xfId="0" applyNumberFormat="1" applyFont="1" applyBorder="1" applyAlignment="1" applyProtection="1">
      <alignment horizontal="right" vertical="center"/>
      <protection locked="0"/>
    </xf>
    <xf numFmtId="0" fontId="23" fillId="0" borderId="0" xfId="0" applyFont="1" applyProtection="1">
      <protection locked="0"/>
    </xf>
    <xf numFmtId="0" fontId="9" fillId="3" borderId="5" xfId="0" applyFont="1" applyFill="1" applyBorder="1" applyAlignment="1" applyProtection="1">
      <alignment horizontal="justify" vertical="center"/>
      <protection locked="0"/>
    </xf>
    <xf numFmtId="0" fontId="11" fillId="0" borderId="24" xfId="0" applyFont="1" applyBorder="1" applyAlignment="1" applyProtection="1">
      <alignment horizontal="left" vertical="center"/>
      <protection locked="0"/>
    </xf>
    <xf numFmtId="0" fontId="11" fillId="0" borderId="28" xfId="0" applyFont="1" applyBorder="1" applyAlignment="1" applyProtection="1">
      <alignment horizontal="left" vertical="center"/>
      <protection locked="0"/>
    </xf>
    <xf numFmtId="0" fontId="11" fillId="0" borderId="26" xfId="0" applyFont="1" applyBorder="1" applyAlignment="1" applyProtection="1">
      <alignment horizontal="left" vertical="center"/>
      <protection locked="0"/>
    </xf>
    <xf numFmtId="0" fontId="11" fillId="0" borderId="27" xfId="0" applyFont="1" applyBorder="1" applyAlignment="1" applyProtection="1">
      <alignment horizontal="left" vertical="center"/>
      <protection locked="0"/>
    </xf>
    <xf numFmtId="0" fontId="9" fillId="3" borderId="5" xfId="0" applyFont="1" applyFill="1" applyBorder="1" applyAlignment="1" applyProtection="1">
      <alignment horizontal="left" vertical="center"/>
      <protection locked="0"/>
    </xf>
    <xf numFmtId="0" fontId="9" fillId="3" borderId="14" xfId="0" applyFont="1" applyFill="1" applyBorder="1" applyAlignment="1" applyProtection="1">
      <alignment horizontal="left" vertical="center"/>
      <protection locked="0"/>
    </xf>
    <xf numFmtId="0" fontId="9" fillId="3" borderId="47" xfId="0" applyFont="1" applyFill="1" applyBorder="1" applyAlignment="1" applyProtection="1">
      <alignment horizontal="justify" vertical="center"/>
      <protection locked="0"/>
    </xf>
    <xf numFmtId="0" fontId="9" fillId="3" borderId="13" xfId="0" applyFont="1" applyFill="1" applyBorder="1" applyAlignment="1" applyProtection="1">
      <alignment horizontal="justify" vertical="center"/>
      <protection locked="0"/>
    </xf>
    <xf numFmtId="0" fontId="7" fillId="3" borderId="13" xfId="0" applyFont="1" applyFill="1" applyBorder="1" applyAlignment="1" applyProtection="1">
      <alignment horizontal="left" vertical="center" indent="1"/>
      <protection locked="0"/>
    </xf>
    <xf numFmtId="0" fontId="4" fillId="0" borderId="4" xfId="0" applyFont="1" applyBorder="1" applyAlignment="1" applyProtection="1">
      <alignment horizontal="justify" vertical="center"/>
      <protection locked="0"/>
    </xf>
    <xf numFmtId="0" fontId="5" fillId="2" borderId="49" xfId="0" applyFont="1" applyFill="1" applyBorder="1" applyAlignment="1" applyProtection="1">
      <alignment horizontal="justify" vertical="center"/>
      <protection locked="0"/>
    </xf>
    <xf numFmtId="0" fontId="5" fillId="2" borderId="51" xfId="0" applyFont="1" applyFill="1" applyBorder="1" applyAlignment="1" applyProtection="1">
      <alignment horizontal="justify" vertical="center"/>
      <protection locked="0"/>
    </xf>
    <xf numFmtId="3" fontId="5" fillId="9" borderId="51" xfId="0" applyNumberFormat="1" applyFont="1" applyFill="1" applyBorder="1" applyAlignment="1" applyProtection="1">
      <alignment vertical="center"/>
    </xf>
    <xf numFmtId="3" fontId="24" fillId="9" borderId="51" xfId="0" applyNumberFormat="1" applyFont="1" applyFill="1" applyBorder="1" applyAlignment="1" applyProtection="1">
      <alignment vertical="center"/>
    </xf>
    <xf numFmtId="0" fontId="5" fillId="2" borderId="56" xfId="0" applyFont="1" applyFill="1" applyBorder="1" applyAlignment="1" applyProtection="1">
      <alignment horizontal="justify" vertical="center"/>
      <protection locked="0"/>
    </xf>
    <xf numFmtId="0" fontId="5" fillId="2" borderId="57" xfId="0" applyFont="1" applyFill="1" applyBorder="1" applyAlignment="1" applyProtection="1">
      <alignment horizontal="justify" vertical="center"/>
      <protection locked="0"/>
    </xf>
    <xf numFmtId="3" fontId="5" fillId="9" borderId="56" xfId="0" applyNumberFormat="1" applyFont="1" applyFill="1" applyBorder="1" applyAlignment="1" applyProtection="1">
      <alignment vertical="center"/>
    </xf>
    <xf numFmtId="3" fontId="5" fillId="9" borderId="57" xfId="0" applyNumberFormat="1" applyFont="1" applyFill="1" applyBorder="1" applyAlignment="1" applyProtection="1">
      <alignment vertical="center"/>
    </xf>
    <xf numFmtId="3" fontId="24" fillId="9" borderId="56" xfId="0" applyNumberFormat="1" applyFont="1" applyFill="1" applyBorder="1" applyAlignment="1" applyProtection="1">
      <alignment vertical="center"/>
    </xf>
    <xf numFmtId="3" fontId="24" fillId="9" borderId="57" xfId="0" applyNumberFormat="1" applyFont="1" applyFill="1" applyBorder="1" applyAlignment="1" applyProtection="1">
      <alignment vertical="center"/>
    </xf>
    <xf numFmtId="3" fontId="5" fillId="9" borderId="62" xfId="0" applyNumberFormat="1" applyFont="1" applyFill="1" applyBorder="1" applyAlignment="1" applyProtection="1">
      <alignment vertical="center"/>
    </xf>
    <xf numFmtId="0" fontId="5" fillId="2" borderId="62" xfId="0" applyFont="1" applyFill="1" applyBorder="1" applyAlignment="1" applyProtection="1">
      <alignment horizontal="justify" vertical="center"/>
      <protection locked="0"/>
    </xf>
    <xf numFmtId="3" fontId="24" fillId="9" borderId="62" xfId="0" applyNumberFormat="1" applyFont="1" applyFill="1" applyBorder="1" applyAlignment="1" applyProtection="1">
      <alignment vertical="center"/>
    </xf>
    <xf numFmtId="0" fontId="24" fillId="2" borderId="51" xfId="0" applyFont="1" applyFill="1" applyBorder="1" applyAlignment="1" applyProtection="1">
      <alignment horizontal="justify" vertical="center"/>
      <protection locked="0"/>
    </xf>
    <xf numFmtId="0" fontId="24" fillId="2" borderId="56" xfId="0" applyFont="1" applyFill="1" applyBorder="1" applyAlignment="1" applyProtection="1">
      <alignment horizontal="justify" vertical="center"/>
      <protection locked="0"/>
    </xf>
    <xf numFmtId="0" fontId="24" fillId="2" borderId="57" xfId="0" applyFont="1" applyFill="1" applyBorder="1" applyAlignment="1" applyProtection="1">
      <alignment horizontal="justify" vertical="center"/>
      <protection locked="0"/>
    </xf>
    <xf numFmtId="0" fontId="24" fillId="2" borderId="49" xfId="0" applyFont="1" applyFill="1" applyBorder="1" applyAlignment="1" applyProtection="1">
      <alignment horizontal="justify" vertical="center"/>
      <protection locked="0"/>
    </xf>
    <xf numFmtId="0" fontId="24" fillId="2" borderId="62" xfId="0" applyFont="1" applyFill="1" applyBorder="1" applyAlignment="1" applyProtection="1">
      <alignment horizontal="justify" vertical="center"/>
      <protection locked="0"/>
    </xf>
    <xf numFmtId="0" fontId="24" fillId="2" borderId="64" xfId="0" applyFont="1" applyFill="1" applyBorder="1" applyAlignment="1" applyProtection="1">
      <alignment horizontal="justify" vertical="center"/>
      <protection locked="0"/>
    </xf>
    <xf numFmtId="0" fontId="24" fillId="2" borderId="65" xfId="0" applyFont="1" applyFill="1" applyBorder="1" applyAlignment="1" applyProtection="1">
      <alignment horizontal="justify" vertical="center"/>
      <protection locked="0"/>
    </xf>
    <xf numFmtId="0" fontId="24" fillId="2" borderId="66" xfId="0" applyFont="1" applyFill="1" applyBorder="1" applyAlignment="1" applyProtection="1">
      <alignment horizontal="justify" vertical="center"/>
      <protection locked="0"/>
    </xf>
    <xf numFmtId="0" fontId="24" fillId="2" borderId="67" xfId="0" applyFont="1" applyFill="1" applyBorder="1" applyAlignment="1" applyProtection="1">
      <alignment horizontal="justify" vertical="center"/>
      <protection locked="0"/>
    </xf>
    <xf numFmtId="3" fontId="24" fillId="9" borderId="68" xfId="0" applyNumberFormat="1" applyFont="1" applyFill="1" applyBorder="1" applyAlignment="1" applyProtection="1">
      <alignment vertical="center"/>
    </xf>
    <xf numFmtId="3" fontId="24" fillId="9" borderId="69" xfId="0" applyNumberFormat="1" applyFont="1" applyFill="1" applyBorder="1" applyAlignment="1" applyProtection="1">
      <alignment vertical="center"/>
    </xf>
    <xf numFmtId="3" fontId="24" fillId="9" borderId="70" xfId="0" applyNumberFormat="1" applyFont="1" applyFill="1" applyBorder="1" applyAlignment="1" applyProtection="1">
      <alignment vertical="center"/>
    </xf>
    <xf numFmtId="3" fontId="24" fillId="9" borderId="71" xfId="0" applyNumberFormat="1" applyFont="1" applyFill="1" applyBorder="1" applyAlignment="1" applyProtection="1">
      <alignment vertical="center"/>
    </xf>
    <xf numFmtId="3" fontId="24" fillId="9" borderId="30" xfId="0" applyNumberFormat="1" applyFont="1" applyFill="1" applyBorder="1" applyAlignment="1" applyProtection="1">
      <alignment vertical="center"/>
    </xf>
    <xf numFmtId="3" fontId="24" fillId="9" borderId="16" xfId="0" applyNumberFormat="1" applyFont="1" applyFill="1" applyBorder="1" applyAlignment="1" applyProtection="1">
      <alignment vertical="center"/>
    </xf>
    <xf numFmtId="3" fontId="24" fillId="9" borderId="60" xfId="0" applyNumberFormat="1" applyFont="1" applyFill="1" applyBorder="1" applyAlignment="1" applyProtection="1">
      <alignment vertical="center"/>
    </xf>
    <xf numFmtId="3" fontId="24" fillId="9" borderId="18" xfId="0" applyNumberFormat="1" applyFont="1" applyFill="1" applyBorder="1" applyAlignment="1" applyProtection="1">
      <alignment vertical="center"/>
    </xf>
    <xf numFmtId="3" fontId="24" fillId="9" borderId="50" xfId="0" applyNumberFormat="1" applyFont="1" applyFill="1" applyBorder="1" applyAlignment="1" applyProtection="1">
      <alignment vertical="center"/>
    </xf>
    <xf numFmtId="3" fontId="24" fillId="9" borderId="61" xfId="0" applyNumberFormat="1" applyFont="1" applyFill="1" applyBorder="1" applyAlignment="1" applyProtection="1">
      <alignment vertical="center"/>
    </xf>
    <xf numFmtId="3" fontId="24" fillId="9" borderId="55" xfId="0" applyNumberFormat="1" applyFont="1" applyFill="1" applyBorder="1" applyAlignment="1" applyProtection="1">
      <alignment vertical="center"/>
    </xf>
    <xf numFmtId="0" fontId="5" fillId="2" borderId="65" xfId="0" applyFont="1" applyFill="1" applyBorder="1" applyAlignment="1" applyProtection="1">
      <alignment horizontal="justify" vertical="center"/>
      <protection locked="0"/>
    </xf>
    <xf numFmtId="0" fontId="5" fillId="2" borderId="66" xfId="0" applyFont="1" applyFill="1" applyBorder="1" applyAlignment="1" applyProtection="1">
      <alignment horizontal="justify" vertical="center"/>
      <protection locked="0"/>
    </xf>
    <xf numFmtId="0" fontId="5" fillId="2" borderId="72" xfId="0" applyFont="1" applyFill="1" applyBorder="1" applyAlignment="1" applyProtection="1">
      <alignment horizontal="justify" vertical="center"/>
      <protection locked="0"/>
    </xf>
    <xf numFmtId="0" fontId="5" fillId="2" borderId="67" xfId="0" applyFont="1" applyFill="1" applyBorder="1" applyAlignment="1" applyProtection="1">
      <alignment horizontal="justify" vertical="center"/>
      <protection locked="0"/>
    </xf>
    <xf numFmtId="0" fontId="7" fillId="3" borderId="15" xfId="0" applyFont="1" applyFill="1" applyBorder="1" applyAlignment="1" applyProtection="1">
      <alignment horizontal="left" vertical="center" indent="1"/>
      <protection locked="0"/>
    </xf>
    <xf numFmtId="0" fontId="7" fillId="3" borderId="15" xfId="0" applyFont="1" applyFill="1" applyBorder="1" applyAlignment="1" applyProtection="1">
      <alignment horizontal="left" vertical="center" wrapText="1" indent="1"/>
      <protection locked="0"/>
    </xf>
    <xf numFmtId="0" fontId="7" fillId="3" borderId="5" xfId="0" applyFont="1" applyFill="1" applyBorder="1" applyAlignment="1" applyProtection="1">
      <alignment horizontal="left" vertical="center"/>
      <protection locked="0"/>
    </xf>
    <xf numFmtId="0" fontId="4" fillId="2" borderId="36" xfId="0" applyFont="1" applyFill="1" applyBorder="1" applyAlignment="1" applyProtection="1">
      <alignment horizontal="center" vertical="center"/>
      <protection locked="0"/>
    </xf>
    <xf numFmtId="0" fontId="12" fillId="6" borderId="17" xfId="0" applyFont="1" applyFill="1" applyBorder="1" applyAlignment="1" applyProtection="1">
      <protection locked="0"/>
    </xf>
    <xf numFmtId="0" fontId="4" fillId="2" borderId="31" xfId="0" applyFont="1" applyFill="1" applyBorder="1" applyAlignment="1" applyProtection="1">
      <alignment horizontal="center" vertical="center"/>
      <protection locked="0"/>
    </xf>
    <xf numFmtId="0" fontId="3" fillId="2" borderId="73" xfId="0" applyFont="1" applyFill="1" applyBorder="1" applyAlignment="1" applyProtection="1">
      <alignment horizontal="center" vertical="center"/>
      <protection locked="0"/>
    </xf>
    <xf numFmtId="0" fontId="3" fillId="2" borderId="74" xfId="0" applyFont="1" applyFill="1" applyBorder="1" applyAlignment="1" applyProtection="1">
      <alignment horizontal="center" vertical="center"/>
      <protection locked="0"/>
    </xf>
    <xf numFmtId="0" fontId="3" fillId="2" borderId="75" xfId="0" applyFont="1" applyFill="1" applyBorder="1" applyAlignment="1" applyProtection="1">
      <alignment horizontal="center" vertical="center"/>
      <protection locked="0"/>
    </xf>
    <xf numFmtId="0" fontId="12" fillId="6" borderId="12" xfId="0" applyFont="1" applyFill="1" applyBorder="1" applyAlignment="1" applyProtection="1">
      <alignment vertical="center"/>
      <protection locked="0"/>
    </xf>
    <xf numFmtId="0" fontId="12" fillId="6" borderId="11" xfId="0" applyFont="1" applyFill="1" applyBorder="1" applyAlignment="1" applyProtection="1">
      <alignment vertical="center"/>
      <protection locked="0"/>
    </xf>
    <xf numFmtId="0" fontId="12" fillId="6" borderId="10" xfId="0" applyFont="1" applyFill="1" applyBorder="1" applyAlignment="1" applyProtection="1">
      <alignment vertical="center"/>
      <protection locked="0"/>
    </xf>
    <xf numFmtId="0" fontId="12" fillId="6" borderId="17" xfId="0" applyFont="1" applyFill="1" applyBorder="1" applyAlignment="1" applyProtection="1">
      <alignment vertical="center"/>
      <protection locked="0"/>
    </xf>
    <xf numFmtId="0" fontId="12" fillId="6" borderId="18" xfId="0" applyFont="1" applyFill="1" applyBorder="1" applyAlignment="1" applyProtection="1">
      <alignment vertical="center"/>
      <protection locked="0"/>
    </xf>
    <xf numFmtId="3" fontId="24" fillId="9" borderId="53" xfId="0" applyNumberFormat="1" applyFont="1" applyFill="1" applyBorder="1" applyAlignment="1" applyProtection="1">
      <alignment vertical="center"/>
    </xf>
    <xf numFmtId="0" fontId="9" fillId="3" borderId="19" xfId="0" applyFont="1" applyFill="1" applyBorder="1" applyAlignment="1" applyProtection="1">
      <alignment horizontal="left" vertical="center"/>
      <protection locked="0"/>
    </xf>
    <xf numFmtId="0" fontId="4" fillId="2" borderId="32" xfId="0" applyFont="1" applyFill="1" applyBorder="1" applyAlignment="1" applyProtection="1">
      <alignment horizontal="center" vertical="center"/>
      <protection locked="0"/>
    </xf>
    <xf numFmtId="0" fontId="3" fillId="2" borderId="42" xfId="0" applyFont="1" applyFill="1" applyBorder="1" applyAlignment="1" applyProtection="1">
      <alignment horizontal="center" vertical="center"/>
      <protection locked="0"/>
    </xf>
    <xf numFmtId="0" fontId="3" fillId="2" borderId="41" xfId="0" applyFont="1" applyFill="1" applyBorder="1" applyAlignment="1" applyProtection="1">
      <alignment horizontal="center" vertical="center"/>
      <protection locked="0"/>
    </xf>
    <xf numFmtId="0" fontId="3" fillId="2" borderId="76" xfId="0" applyFont="1" applyFill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2" xfId="0" applyFont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9" borderId="27" xfId="0" applyFill="1" applyBorder="1" applyAlignment="1" applyProtection="1">
      <alignment horizontal="center" vertical="center"/>
      <protection locked="0"/>
    </xf>
    <xf numFmtId="0" fontId="0" fillId="9" borderId="77" xfId="0" applyFill="1" applyBorder="1" applyAlignment="1" applyProtection="1">
      <alignment horizontal="center" vertical="center"/>
      <protection locked="0"/>
    </xf>
    <xf numFmtId="0" fontId="0" fillId="9" borderId="28" xfId="0" applyFill="1" applyBorder="1" applyAlignment="1" applyProtection="1">
      <alignment horizontal="center" vertical="center"/>
      <protection locked="0"/>
    </xf>
    <xf numFmtId="0" fontId="18" fillId="11" borderId="0" xfId="0" applyFont="1" applyFill="1" applyAlignment="1" applyProtection="1">
      <alignment horizontal="center" vertical="center" wrapText="1"/>
      <protection locked="0"/>
    </xf>
    <xf numFmtId="0" fontId="19" fillId="2" borderId="0" xfId="0" applyFont="1" applyFill="1" applyAlignment="1" applyProtection="1"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1" fillId="0" borderId="24" xfId="0" applyFont="1" applyBorder="1" applyAlignment="1" applyProtection="1">
      <alignment horizontal="left" vertical="center"/>
      <protection locked="0"/>
    </xf>
    <xf numFmtId="0" fontId="11" fillId="0" borderId="28" xfId="0" applyFont="1" applyBorder="1" applyAlignment="1" applyProtection="1">
      <alignment horizontal="left" vertical="center"/>
      <protection locked="0"/>
    </xf>
    <xf numFmtId="0" fontId="11" fillId="0" borderId="26" xfId="0" applyFont="1" applyBorder="1" applyAlignment="1" applyProtection="1">
      <alignment horizontal="left" vertical="center"/>
      <protection locked="0"/>
    </xf>
    <xf numFmtId="0" fontId="11" fillId="0" borderId="27" xfId="0" applyFont="1" applyBorder="1" applyAlignment="1" applyProtection="1">
      <alignment horizontal="left" vertical="center"/>
      <protection locked="0"/>
    </xf>
    <xf numFmtId="0" fontId="9" fillId="3" borderId="12" xfId="0" applyFont="1" applyFill="1" applyBorder="1" applyAlignment="1" applyProtection="1">
      <alignment horizontal="left" vertical="center"/>
      <protection locked="0"/>
    </xf>
    <xf numFmtId="0" fontId="12" fillId="6" borderId="29" xfId="0" applyFont="1" applyFill="1" applyBorder="1" applyProtection="1">
      <protection locked="0"/>
    </xf>
    <xf numFmtId="0" fontId="12" fillId="6" borderId="25" xfId="0" applyFont="1" applyFill="1" applyBorder="1" applyProtection="1">
      <protection locked="0"/>
    </xf>
    <xf numFmtId="0" fontId="12" fillId="6" borderId="80" xfId="0" applyFont="1" applyFill="1" applyBorder="1" applyProtection="1">
      <protection locked="0"/>
    </xf>
    <xf numFmtId="0" fontId="22" fillId="0" borderId="9" xfId="0" applyFont="1" applyBorder="1" applyAlignment="1">
      <alignment horizontal="right" vertical="center" wrapText="1"/>
    </xf>
    <xf numFmtId="0" fontId="22" fillId="0" borderId="78" xfId="0" applyFont="1" applyBorder="1" applyAlignment="1">
      <alignment horizontal="right" vertical="center" wrapText="1"/>
    </xf>
    <xf numFmtId="0" fontId="22" fillId="0" borderId="7" xfId="0" applyFont="1" applyBorder="1" applyAlignment="1">
      <alignment horizontal="right" vertical="center" wrapText="1"/>
    </xf>
    <xf numFmtId="0" fontId="6" fillId="0" borderId="0" xfId="0" applyFont="1" applyAlignment="1" applyProtection="1">
      <alignment vertical="center"/>
      <protection locked="0"/>
    </xf>
    <xf numFmtId="0" fontId="15" fillId="3" borderId="46" xfId="0" applyFont="1" applyFill="1" applyBorder="1" applyAlignment="1" applyProtection="1">
      <alignment vertical="center"/>
      <protection locked="0"/>
    </xf>
    <xf numFmtId="0" fontId="14" fillId="3" borderId="19" xfId="0" applyFont="1" applyFill="1" applyBorder="1" applyAlignment="1" applyProtection="1">
      <alignment vertical="center" wrapText="1"/>
      <protection locked="0"/>
    </xf>
    <xf numFmtId="0" fontId="15" fillId="3" borderId="19" xfId="0" applyFont="1" applyFill="1" applyBorder="1" applyAlignment="1" applyProtection="1">
      <alignment vertical="center" wrapText="1"/>
      <protection locked="0"/>
    </xf>
    <xf numFmtId="0" fontId="15" fillId="3" borderId="46" xfId="0" applyFont="1" applyFill="1" applyBorder="1" applyAlignment="1" applyProtection="1">
      <alignment vertical="center" wrapText="1"/>
      <protection locked="0"/>
    </xf>
    <xf numFmtId="0" fontId="6" fillId="3" borderId="19" xfId="0" applyFont="1" applyFill="1" applyBorder="1" applyAlignment="1" applyProtection="1">
      <alignment vertical="center" wrapText="1"/>
      <protection locked="0"/>
    </xf>
    <xf numFmtId="0" fontId="15" fillId="0" borderId="9" xfId="0" applyFont="1" applyBorder="1" applyAlignment="1" applyProtection="1">
      <alignment wrapText="1"/>
      <protection locked="0"/>
    </xf>
    <xf numFmtId="0" fontId="2" fillId="9" borderId="81" xfId="0" applyFont="1" applyFill="1" applyBorder="1" applyAlignment="1" applyProtection="1">
      <alignment horizontal="center"/>
      <protection locked="0"/>
    </xf>
    <xf numFmtId="0" fontId="15" fillId="0" borderId="82" xfId="0" applyFont="1" applyBorder="1" applyAlignment="1" applyProtection="1">
      <alignment wrapText="1"/>
      <protection locked="0"/>
    </xf>
    <xf numFmtId="0" fontId="0" fillId="9" borderId="83" xfId="0" applyFill="1" applyBorder="1" applyAlignment="1" applyProtection="1">
      <alignment horizontal="center" vertical="center"/>
      <protection locked="0"/>
    </xf>
    <xf numFmtId="0" fontId="27" fillId="0" borderId="84" xfId="0" applyFont="1" applyBorder="1" applyAlignment="1" applyProtection="1">
      <alignment horizontal="left" wrapText="1" indent="1"/>
      <protection locked="0"/>
    </xf>
    <xf numFmtId="0" fontId="8" fillId="3" borderId="13" xfId="0" applyFont="1" applyFill="1" applyBorder="1" applyAlignment="1" applyProtection="1">
      <alignment horizontal="left" vertical="center" indent="3"/>
      <protection locked="0"/>
    </xf>
    <xf numFmtId="0" fontId="7" fillId="3" borderId="48" xfId="0" applyFont="1" applyFill="1" applyBorder="1" applyAlignment="1" applyProtection="1">
      <alignment horizontal="left" vertical="center" indent="1"/>
      <protection locked="0"/>
    </xf>
    <xf numFmtId="0" fontId="12" fillId="6" borderId="16" xfId="0" applyFont="1" applyFill="1" applyBorder="1" applyAlignment="1" applyProtection="1">
      <alignment vertical="center"/>
      <protection locked="0"/>
    </xf>
    <xf numFmtId="0" fontId="12" fillId="6" borderId="18" xfId="0" applyFont="1" applyFill="1" applyBorder="1" applyAlignment="1" applyProtection="1">
      <protection locked="0"/>
    </xf>
    <xf numFmtId="0" fontId="15" fillId="2" borderId="0" xfId="0" applyFont="1" applyFill="1" applyBorder="1" applyAlignment="1" applyProtection="1">
      <alignment horizontal="left" vertical="top" wrapText="1"/>
      <protection locked="0"/>
    </xf>
    <xf numFmtId="0" fontId="21" fillId="0" borderId="0" xfId="0" applyFont="1" applyAlignment="1" applyProtection="1">
      <alignment horizontal="left"/>
      <protection locked="0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3" fillId="2" borderId="43" xfId="0" applyFont="1" applyFill="1" applyBorder="1" applyAlignment="1" applyProtection="1">
      <alignment horizontal="center" vertical="center"/>
      <protection locked="0"/>
    </xf>
    <xf numFmtId="0" fontId="3" fillId="2" borderId="44" xfId="0" applyFont="1" applyFill="1" applyBorder="1" applyAlignment="1" applyProtection="1">
      <alignment horizontal="center" vertical="center"/>
      <protection locked="0"/>
    </xf>
    <xf numFmtId="0" fontId="3" fillId="2" borderId="85" xfId="0" applyFont="1" applyFill="1" applyBorder="1" applyAlignment="1" applyProtection="1">
      <alignment horizontal="center" vertical="center"/>
      <protection locked="0"/>
    </xf>
    <xf numFmtId="2" fontId="24" fillId="9" borderId="50" xfId="1" applyNumberFormat="1" applyFont="1" applyFill="1" applyBorder="1" applyAlignment="1" applyProtection="1">
      <alignment vertical="center"/>
    </xf>
    <xf numFmtId="2" fontId="24" fillId="9" borderId="54" xfId="1" applyNumberFormat="1" applyFont="1" applyFill="1" applyBorder="1" applyAlignment="1" applyProtection="1">
      <alignment vertical="center"/>
    </xf>
    <xf numFmtId="2" fontId="24" fillId="9" borderId="61" xfId="1" applyNumberFormat="1" applyFont="1" applyFill="1" applyBorder="1" applyAlignment="1" applyProtection="1">
      <alignment vertical="center"/>
    </xf>
    <xf numFmtId="2" fontId="24" fillId="9" borderId="55" xfId="1" applyNumberFormat="1" applyFont="1" applyFill="1" applyBorder="1" applyAlignment="1" applyProtection="1">
      <alignment vertical="center"/>
    </xf>
    <xf numFmtId="2" fontId="24" fillId="9" borderId="51" xfId="1" applyNumberFormat="1" applyFont="1" applyFill="1" applyBorder="1" applyAlignment="1" applyProtection="1">
      <alignment vertical="center"/>
    </xf>
    <xf numFmtId="2" fontId="24" fillId="9" borderId="49" xfId="1" applyNumberFormat="1" applyFont="1" applyFill="1" applyBorder="1" applyAlignment="1" applyProtection="1">
      <alignment vertical="center"/>
    </xf>
    <xf numFmtId="2" fontId="24" fillId="9" borderId="62" xfId="1" applyNumberFormat="1" applyFont="1" applyFill="1" applyBorder="1" applyAlignment="1" applyProtection="1">
      <alignment vertical="center"/>
    </xf>
    <xf numFmtId="2" fontId="24" fillId="9" borderId="57" xfId="1" applyNumberFormat="1" applyFont="1" applyFill="1" applyBorder="1" applyAlignment="1" applyProtection="1">
      <alignment vertical="center"/>
    </xf>
    <xf numFmtId="2" fontId="24" fillId="9" borderId="52" xfId="1" applyNumberFormat="1" applyFont="1" applyFill="1" applyBorder="1" applyAlignment="1" applyProtection="1">
      <alignment vertical="center"/>
    </xf>
    <xf numFmtId="2" fontId="24" fillId="9" borderId="58" xfId="1" applyNumberFormat="1" applyFont="1" applyFill="1" applyBorder="1" applyAlignment="1" applyProtection="1">
      <alignment vertical="center"/>
    </xf>
    <xf numFmtId="2" fontId="24" fillId="9" borderId="63" xfId="1" applyNumberFormat="1" applyFont="1" applyFill="1" applyBorder="1" applyAlignment="1" applyProtection="1">
      <alignment vertical="center"/>
    </xf>
    <xf numFmtId="2" fontId="24" fillId="9" borderId="59" xfId="1" applyNumberFormat="1" applyFont="1" applyFill="1" applyBorder="1" applyAlignment="1" applyProtection="1">
      <alignment vertical="center"/>
    </xf>
    <xf numFmtId="3" fontId="24" fillId="9" borderId="10" xfId="0" applyNumberFormat="1" applyFont="1" applyFill="1" applyBorder="1" applyAlignment="1" applyProtection="1">
      <alignment vertical="center"/>
    </xf>
    <xf numFmtId="0" fontId="14" fillId="3" borderId="45" xfId="0" applyFont="1" applyFill="1" applyBorder="1" applyAlignment="1" applyProtection="1">
      <alignment vertical="center" wrapText="1"/>
      <protection locked="0"/>
    </xf>
    <xf numFmtId="3" fontId="24" fillId="9" borderId="46" xfId="0" applyNumberFormat="1" applyFont="1" applyFill="1" applyBorder="1" applyAlignment="1" applyProtection="1">
      <alignment vertical="center"/>
    </xf>
    <xf numFmtId="3" fontId="24" fillId="9" borderId="12" xfId="0" applyNumberFormat="1" applyFont="1" applyFill="1" applyBorder="1" applyAlignment="1" applyProtection="1">
      <alignment vertical="center"/>
    </xf>
    <xf numFmtId="3" fontId="24" fillId="9" borderId="79" xfId="0" applyNumberFormat="1" applyFont="1" applyFill="1" applyBorder="1" applyAlignment="1" applyProtection="1">
      <alignment vertical="center"/>
    </xf>
    <xf numFmtId="3" fontId="5" fillId="9" borderId="56" xfId="0" applyNumberFormat="1" applyFont="1" applyFill="1" applyBorder="1" applyAlignment="1" applyProtection="1">
      <alignment horizontal="right" vertical="center"/>
      <protection locked="0"/>
    </xf>
    <xf numFmtId="3" fontId="5" fillId="9" borderId="62" xfId="0" applyNumberFormat="1" applyFont="1" applyFill="1" applyBorder="1" applyAlignment="1" applyProtection="1">
      <alignment horizontal="right" vertical="center"/>
      <protection locked="0"/>
    </xf>
    <xf numFmtId="3" fontId="5" fillId="9" borderId="49" xfId="0" applyNumberFormat="1" applyFont="1" applyFill="1" applyBorder="1" applyAlignment="1" applyProtection="1">
      <alignment horizontal="right" vertical="center"/>
      <protection locked="0"/>
    </xf>
    <xf numFmtId="3" fontId="5" fillId="9" borderId="57" xfId="0" applyNumberFormat="1" applyFont="1" applyFill="1" applyBorder="1" applyAlignment="1" applyProtection="1">
      <alignment horizontal="right" vertical="center"/>
      <protection locked="0"/>
    </xf>
    <xf numFmtId="0" fontId="12" fillId="6" borderId="30" xfId="0" applyFont="1" applyFill="1" applyBorder="1" applyAlignment="1" applyProtection="1">
      <alignment horizontal="left" vertical="center"/>
      <protection locked="0"/>
    </xf>
    <xf numFmtId="0" fontId="9" fillId="3" borderId="87" xfId="0" applyFont="1" applyFill="1" applyBorder="1" applyAlignment="1" applyProtection="1">
      <alignment horizontal="left" vertical="center"/>
      <protection locked="0"/>
    </xf>
    <xf numFmtId="0" fontId="8" fillId="3" borderId="15" xfId="0" applyFont="1" applyFill="1" applyBorder="1" applyAlignment="1" applyProtection="1">
      <alignment horizontal="left" vertical="center" indent="3"/>
      <protection locked="0"/>
    </xf>
    <xf numFmtId="2" fontId="24" fillId="9" borderId="30" xfId="1" applyNumberFormat="1" applyFont="1" applyFill="1" applyBorder="1" applyAlignment="1" applyProtection="1">
      <alignment vertical="center"/>
    </xf>
    <xf numFmtId="2" fontId="24" fillId="9" borderId="17" xfId="1" applyNumberFormat="1" applyFont="1" applyFill="1" applyBorder="1" applyAlignment="1" applyProtection="1">
      <alignment vertical="center"/>
    </xf>
    <xf numFmtId="2" fontId="24" fillId="9" borderId="60" xfId="1" applyNumberFormat="1" applyFont="1" applyFill="1" applyBorder="1" applyAlignment="1" applyProtection="1">
      <alignment vertical="center"/>
    </xf>
    <xf numFmtId="2" fontId="24" fillId="9" borderId="18" xfId="1" applyNumberFormat="1" applyFont="1" applyFill="1" applyBorder="1" applyAlignment="1" applyProtection="1">
      <alignment vertical="center"/>
    </xf>
    <xf numFmtId="0" fontId="15" fillId="3" borderId="19" xfId="0" applyFont="1" applyFill="1" applyBorder="1" applyAlignment="1" applyProtection="1">
      <alignment horizontal="left" vertical="center" wrapText="1" indent="1"/>
      <protection locked="0"/>
    </xf>
    <xf numFmtId="0" fontId="14" fillId="3" borderId="19" xfId="0" applyFont="1" applyFill="1" applyBorder="1" applyAlignment="1" applyProtection="1">
      <alignment horizontal="left" vertical="center" wrapText="1" indent="2"/>
      <protection locked="0"/>
    </xf>
    <xf numFmtId="0" fontId="15" fillId="3" borderId="19" xfId="0" applyFont="1" applyFill="1" applyBorder="1" applyAlignment="1" applyProtection="1">
      <alignment horizontal="left" wrapText="1" indent="1"/>
      <protection locked="0"/>
    </xf>
    <xf numFmtId="0" fontId="2" fillId="9" borderId="1" xfId="0" applyFont="1" applyFill="1" applyBorder="1" applyAlignment="1" applyProtection="1">
      <alignment horizontal="center"/>
      <protection locked="0"/>
    </xf>
    <xf numFmtId="0" fontId="0" fillId="9" borderId="88" xfId="0" applyFill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vertical="center"/>
      <protection locked="0"/>
    </xf>
    <xf numFmtId="9" fontId="4" fillId="2" borderId="36" xfId="2" applyFont="1" applyFill="1" applyBorder="1" applyAlignment="1" applyProtection="1">
      <alignment horizontal="center" vertical="center"/>
      <protection locked="0"/>
    </xf>
    <xf numFmtId="0" fontId="15" fillId="7" borderId="16" xfId="0" applyFont="1" applyFill="1" applyBorder="1" applyAlignment="1" applyProtection="1">
      <alignment vertical="center"/>
      <protection locked="0"/>
    </xf>
    <xf numFmtId="9" fontId="3" fillId="7" borderId="17" xfId="2" applyFont="1" applyFill="1" applyBorder="1" applyAlignment="1" applyProtection="1">
      <alignment horizontal="center" vertical="center"/>
      <protection locked="0"/>
    </xf>
    <xf numFmtId="9" fontId="3" fillId="7" borderId="18" xfId="2" applyFont="1" applyFill="1" applyBorder="1" applyAlignment="1" applyProtection="1">
      <alignment horizontal="center" vertical="center"/>
      <protection locked="0"/>
    </xf>
    <xf numFmtId="9" fontId="4" fillId="2" borderId="33" xfId="2" applyFont="1" applyFill="1" applyBorder="1" applyAlignment="1" applyProtection="1">
      <alignment horizontal="center" vertical="center"/>
      <protection locked="0"/>
    </xf>
    <xf numFmtId="9" fontId="4" fillId="2" borderId="39" xfId="2" applyFont="1" applyFill="1" applyBorder="1" applyAlignment="1" applyProtection="1">
      <alignment horizontal="center" vertical="center"/>
      <protection locked="0"/>
    </xf>
    <xf numFmtId="9" fontId="4" fillId="2" borderId="37" xfId="2" applyFont="1" applyFill="1" applyBorder="1" applyAlignment="1" applyProtection="1">
      <alignment horizontal="center" vertical="center"/>
      <protection locked="0"/>
    </xf>
    <xf numFmtId="43" fontId="4" fillId="9" borderId="36" xfId="1" applyFont="1" applyFill="1" applyBorder="1" applyAlignment="1" applyProtection="1">
      <alignment horizontal="center" vertical="center"/>
      <protection locked="0"/>
    </xf>
    <xf numFmtId="43" fontId="4" fillId="9" borderId="33" xfId="1" applyFont="1" applyFill="1" applyBorder="1" applyAlignment="1" applyProtection="1">
      <alignment horizontal="center" vertical="center"/>
      <protection locked="0"/>
    </xf>
    <xf numFmtId="43" fontId="4" fillId="9" borderId="39" xfId="1" applyFont="1" applyFill="1" applyBorder="1" applyAlignment="1" applyProtection="1">
      <alignment horizontal="center" vertical="center"/>
      <protection locked="0"/>
    </xf>
    <xf numFmtId="43" fontId="4" fillId="9" borderId="37" xfId="1" applyFont="1" applyFill="1" applyBorder="1" applyAlignment="1" applyProtection="1">
      <alignment horizontal="center" vertical="center"/>
      <protection locked="0"/>
    </xf>
    <xf numFmtId="43" fontId="24" fillId="9" borderId="50" xfId="1" applyFont="1" applyFill="1" applyBorder="1" applyAlignment="1" applyProtection="1">
      <alignment vertical="center"/>
    </xf>
    <xf numFmtId="43" fontId="24" fillId="9" borderId="53" xfId="1" applyFont="1" applyFill="1" applyBorder="1" applyAlignment="1" applyProtection="1">
      <alignment vertical="center"/>
    </xf>
    <xf numFmtId="43" fontId="24" fillId="9" borderId="61" xfId="1" applyFont="1" applyFill="1" applyBorder="1" applyAlignment="1" applyProtection="1">
      <alignment vertical="center"/>
    </xf>
    <xf numFmtId="43" fontId="24" fillId="9" borderId="55" xfId="1" applyFont="1" applyFill="1" applyBorder="1" applyAlignment="1" applyProtection="1">
      <alignment vertical="center"/>
    </xf>
    <xf numFmtId="43" fontId="24" fillId="9" borderId="51" xfId="1" applyFont="1" applyFill="1" applyBorder="1" applyAlignment="1" applyProtection="1">
      <alignment vertical="center"/>
    </xf>
    <xf numFmtId="43" fontId="24" fillId="9" borderId="56" xfId="1" applyFont="1" applyFill="1" applyBorder="1" applyAlignment="1" applyProtection="1">
      <alignment vertical="center"/>
    </xf>
    <xf numFmtId="43" fontId="24" fillId="9" borderId="62" xfId="1" applyFont="1" applyFill="1" applyBorder="1" applyAlignment="1" applyProtection="1">
      <alignment vertical="center"/>
    </xf>
    <xf numFmtId="43" fontId="24" fillId="9" borderId="57" xfId="1" applyFont="1" applyFill="1" applyBorder="1" applyAlignment="1" applyProtection="1">
      <alignment vertical="center"/>
    </xf>
    <xf numFmtId="3" fontId="24" fillId="9" borderId="51" xfId="0" applyNumberFormat="1" applyFont="1" applyFill="1" applyBorder="1" applyAlignment="1" applyProtection="1">
      <alignment horizontal="right" vertical="center"/>
    </xf>
    <xf numFmtId="3" fontId="24" fillId="9" borderId="56" xfId="0" applyNumberFormat="1" applyFont="1" applyFill="1" applyBorder="1" applyAlignment="1" applyProtection="1">
      <alignment horizontal="right" vertical="center"/>
    </xf>
    <xf numFmtId="3" fontId="24" fillId="9" borderId="62" xfId="0" applyNumberFormat="1" applyFont="1" applyFill="1" applyBorder="1" applyAlignment="1" applyProtection="1">
      <alignment horizontal="right" vertical="center"/>
    </xf>
    <xf numFmtId="3" fontId="24" fillId="9" borderId="57" xfId="0" applyNumberFormat="1" applyFont="1" applyFill="1" applyBorder="1" applyAlignment="1" applyProtection="1">
      <alignment horizontal="right" vertical="center"/>
    </xf>
    <xf numFmtId="10" fontId="3" fillId="2" borderId="33" xfId="0" applyNumberFormat="1" applyFont="1" applyFill="1" applyBorder="1" applyAlignment="1" applyProtection="1">
      <alignment horizontal="center" vertical="center"/>
      <protection locked="0"/>
    </xf>
    <xf numFmtId="10" fontId="3" fillId="2" borderId="39" xfId="0" applyNumberFormat="1" applyFont="1" applyFill="1" applyBorder="1" applyAlignment="1" applyProtection="1">
      <alignment horizontal="center" vertical="center"/>
      <protection locked="0"/>
    </xf>
    <xf numFmtId="10" fontId="3" fillId="2" borderId="37" xfId="0" applyNumberFormat="1" applyFont="1" applyFill="1" applyBorder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0" fontId="24" fillId="2" borderId="68" xfId="0" applyFont="1" applyFill="1" applyBorder="1" applyAlignment="1" applyProtection="1">
      <alignment horizontal="justify" vertical="center"/>
      <protection locked="0"/>
    </xf>
    <xf numFmtId="0" fontId="24" fillId="2" borderId="69" xfId="0" applyFont="1" applyFill="1" applyBorder="1" applyAlignment="1" applyProtection="1">
      <alignment horizontal="justify" vertical="center"/>
      <protection locked="0"/>
    </xf>
    <xf numFmtId="0" fontId="24" fillId="2" borderId="70" xfId="0" applyFont="1" applyFill="1" applyBorder="1" applyAlignment="1" applyProtection="1">
      <alignment horizontal="justify" vertical="center"/>
      <protection locked="0"/>
    </xf>
    <xf numFmtId="0" fontId="24" fillId="2" borderId="71" xfId="0" applyFont="1" applyFill="1" applyBorder="1" applyAlignment="1" applyProtection="1">
      <alignment horizontal="justify" vertical="center"/>
      <protection locked="0"/>
    </xf>
    <xf numFmtId="3" fontId="24" fillId="9" borderId="17" xfId="0" applyNumberFormat="1" applyFont="1" applyFill="1" applyBorder="1" applyAlignment="1" applyProtection="1">
      <alignment vertical="center"/>
    </xf>
    <xf numFmtId="3" fontId="24" fillId="9" borderId="49" xfId="0" applyNumberFormat="1" applyFont="1" applyFill="1" applyBorder="1" applyAlignment="1" applyProtection="1">
      <alignment vertical="center"/>
    </xf>
    <xf numFmtId="0" fontId="3" fillId="5" borderId="30" xfId="0" applyNumberFormat="1" applyFont="1" applyFill="1" applyBorder="1" applyAlignment="1" applyProtection="1">
      <alignment horizontal="center" vertical="center"/>
      <protection locked="0"/>
    </xf>
    <xf numFmtId="0" fontId="3" fillId="5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3" fillId="5" borderId="18" xfId="0" applyNumberFormat="1" applyFont="1" applyFill="1" applyBorder="1" applyAlignment="1" applyProtection="1">
      <alignment horizontal="center" vertical="center"/>
      <protection locked="0"/>
    </xf>
    <xf numFmtId="0" fontId="24" fillId="2" borderId="90" xfId="0" applyFont="1" applyFill="1" applyBorder="1" applyAlignment="1" applyProtection="1">
      <alignment horizontal="justify" vertical="center"/>
      <protection locked="0"/>
    </xf>
    <xf numFmtId="0" fontId="24" fillId="2" borderId="72" xfId="0" applyFont="1" applyFill="1" applyBorder="1" applyAlignment="1" applyProtection="1">
      <alignment horizontal="justify" vertical="center"/>
      <protection locked="0"/>
    </xf>
    <xf numFmtId="3" fontId="24" fillId="9" borderId="90" xfId="0" applyNumberFormat="1" applyFont="1" applyFill="1" applyBorder="1" applyAlignment="1" applyProtection="1">
      <alignment vertical="center"/>
    </xf>
    <xf numFmtId="3" fontId="5" fillId="9" borderId="49" xfId="0" applyNumberFormat="1" applyFont="1" applyFill="1" applyBorder="1" applyAlignment="1" applyProtection="1">
      <alignment vertical="center"/>
    </xf>
    <xf numFmtId="9" fontId="4" fillId="2" borderId="91" xfId="2" applyFont="1" applyFill="1" applyBorder="1" applyAlignment="1" applyProtection="1">
      <alignment horizontal="center" vertical="center"/>
      <protection locked="0"/>
    </xf>
    <xf numFmtId="0" fontId="3" fillId="2" borderId="91" xfId="0" applyFont="1" applyFill="1" applyBorder="1" applyAlignment="1" applyProtection="1">
      <alignment horizontal="center" vertical="center"/>
      <protection locked="0"/>
    </xf>
    <xf numFmtId="10" fontId="3" fillId="2" borderId="91" xfId="0" applyNumberFormat="1" applyFont="1" applyFill="1" applyBorder="1" applyAlignment="1" applyProtection="1">
      <alignment horizontal="center" vertical="center"/>
      <protection locked="0"/>
    </xf>
    <xf numFmtId="43" fontId="24" fillId="9" borderId="54" xfId="1" applyFont="1" applyFill="1" applyBorder="1" applyAlignment="1" applyProtection="1">
      <alignment vertical="center"/>
    </xf>
    <xf numFmtId="43" fontId="24" fillId="9" borderId="49" xfId="1" applyFont="1" applyFill="1" applyBorder="1" applyAlignment="1" applyProtection="1">
      <alignment vertical="center"/>
    </xf>
    <xf numFmtId="43" fontId="4" fillId="9" borderId="91" xfId="1" applyFont="1" applyFill="1" applyBorder="1" applyAlignment="1" applyProtection="1">
      <alignment horizontal="center" vertical="center"/>
      <protection locked="0"/>
    </xf>
    <xf numFmtId="3" fontId="24" fillId="9" borderId="49" xfId="0" applyNumberFormat="1" applyFont="1" applyFill="1" applyBorder="1" applyAlignment="1" applyProtection="1">
      <alignment horizontal="right" vertical="center"/>
    </xf>
    <xf numFmtId="3" fontId="24" fillId="9" borderId="54" xfId="0" applyNumberFormat="1" applyFont="1" applyFill="1" applyBorder="1" applyAlignment="1" applyProtection="1">
      <alignment vertical="center"/>
    </xf>
    <xf numFmtId="0" fontId="3" fillId="2" borderId="92" xfId="0" applyFont="1" applyFill="1" applyBorder="1" applyAlignment="1" applyProtection="1">
      <alignment horizontal="center" vertical="center"/>
      <protection locked="0"/>
    </xf>
    <xf numFmtId="3" fontId="5" fillId="0" borderId="0" xfId="0" applyNumberFormat="1" applyFont="1" applyBorder="1" applyAlignment="1" applyProtection="1">
      <alignment horizontal="right" vertical="center"/>
      <protection locked="0"/>
    </xf>
    <xf numFmtId="3" fontId="5" fillId="0" borderId="89" xfId="0" applyNumberFormat="1" applyFont="1" applyBorder="1" applyAlignment="1" applyProtection="1">
      <alignment horizontal="right" vertical="center"/>
      <protection locked="0"/>
    </xf>
    <xf numFmtId="0" fontId="3" fillId="2" borderId="93" xfId="0" applyFont="1" applyFill="1" applyBorder="1" applyAlignment="1" applyProtection="1">
      <alignment horizontal="center" vertical="center"/>
      <protection locked="0"/>
    </xf>
    <xf numFmtId="0" fontId="3" fillId="2" borderId="94" xfId="0" applyFont="1" applyFill="1" applyBorder="1" applyAlignment="1" applyProtection="1">
      <alignment horizontal="center" vertical="center"/>
      <protection locked="0"/>
    </xf>
    <xf numFmtId="43" fontId="5" fillId="9" borderId="51" xfId="1" applyFont="1" applyFill="1" applyBorder="1" applyAlignment="1" applyProtection="1">
      <alignment vertical="center"/>
    </xf>
    <xf numFmtId="43" fontId="5" fillId="9" borderId="56" xfId="1" applyFont="1" applyFill="1" applyBorder="1" applyAlignment="1" applyProtection="1">
      <alignment vertical="center"/>
    </xf>
    <xf numFmtId="43" fontId="5" fillId="9" borderId="62" xfId="1" applyFont="1" applyFill="1" applyBorder="1" applyAlignment="1" applyProtection="1">
      <alignment vertical="center"/>
    </xf>
    <xf numFmtId="43" fontId="5" fillId="9" borderId="49" xfId="1" applyFont="1" applyFill="1" applyBorder="1" applyAlignment="1" applyProtection="1">
      <alignment vertical="center"/>
    </xf>
    <xf numFmtId="43" fontId="5" fillId="9" borderId="57" xfId="1" applyFont="1" applyFill="1" applyBorder="1" applyAlignment="1" applyProtection="1">
      <alignment vertical="center"/>
    </xf>
    <xf numFmtId="43" fontId="5" fillId="9" borderId="52" xfId="1" applyFont="1" applyFill="1" applyBorder="1" applyAlignment="1" applyProtection="1">
      <alignment vertical="center"/>
    </xf>
    <xf numFmtId="43" fontId="5" fillId="9" borderId="86" xfId="1" applyFont="1" applyFill="1" applyBorder="1" applyAlignment="1" applyProtection="1">
      <alignment vertical="center"/>
    </xf>
    <xf numFmtId="43" fontId="5" fillId="9" borderId="63" xfId="1" applyFont="1" applyFill="1" applyBorder="1" applyAlignment="1" applyProtection="1">
      <alignment vertical="center"/>
    </xf>
    <xf numFmtId="43" fontId="5" fillId="9" borderId="58" xfId="1" applyFont="1" applyFill="1" applyBorder="1" applyAlignment="1" applyProtection="1">
      <alignment vertical="center"/>
    </xf>
    <xf numFmtId="43" fontId="5" fillId="9" borderId="59" xfId="1" applyFont="1" applyFill="1" applyBorder="1" applyAlignment="1" applyProtection="1">
      <alignment vertical="center"/>
    </xf>
    <xf numFmtId="0" fontId="6" fillId="12" borderId="11" xfId="0" applyFont="1" applyFill="1" applyBorder="1" applyAlignment="1" applyProtection="1">
      <alignment vertical="center" wrapText="1"/>
      <protection locked="0"/>
    </xf>
    <xf numFmtId="0" fontId="6" fillId="12" borderId="10" xfId="0" applyFont="1" applyFill="1" applyBorder="1" applyAlignment="1" applyProtection="1">
      <alignment vertical="center" wrapText="1"/>
      <protection locked="0"/>
    </xf>
    <xf numFmtId="0" fontId="6" fillId="12" borderId="5" xfId="0" applyFont="1" applyFill="1" applyBorder="1" applyAlignment="1" applyProtection="1">
      <alignment vertical="center" wrapText="1"/>
      <protection locked="0"/>
    </xf>
    <xf numFmtId="0" fontId="6" fillId="12" borderId="0" xfId="0" applyFont="1" applyFill="1" applyBorder="1" applyAlignment="1" applyProtection="1">
      <alignment vertical="center" wrapText="1"/>
      <protection locked="0"/>
    </xf>
    <xf numFmtId="0" fontId="6" fillId="12" borderId="4" xfId="0" applyFont="1" applyFill="1" applyBorder="1" applyAlignment="1" applyProtection="1">
      <alignment vertical="center" wrapText="1"/>
      <protection locked="0"/>
    </xf>
    <xf numFmtId="0" fontId="6" fillId="12" borderId="3" xfId="0" applyFont="1" applyFill="1" applyBorder="1" applyAlignment="1" applyProtection="1">
      <alignment vertical="center" wrapText="1"/>
      <protection locked="0"/>
    </xf>
    <xf numFmtId="0" fontId="6" fillId="12" borderId="2" xfId="0" applyFont="1" applyFill="1" applyBorder="1" applyAlignment="1" applyProtection="1">
      <alignment vertical="center" wrapText="1"/>
      <protection locked="0"/>
    </xf>
    <xf numFmtId="0" fontId="6" fillId="12" borderId="1" xfId="0" applyFont="1" applyFill="1" applyBorder="1" applyAlignment="1" applyProtection="1">
      <alignment vertical="center" wrapText="1"/>
      <protection locked="0"/>
    </xf>
    <xf numFmtId="0" fontId="15" fillId="12" borderId="12" xfId="0" applyFont="1" applyFill="1" applyBorder="1" applyAlignment="1" applyProtection="1">
      <alignment vertical="center" wrapText="1"/>
      <protection locked="0"/>
    </xf>
    <xf numFmtId="0" fontId="11" fillId="9" borderId="21" xfId="0" applyFont="1" applyFill="1" applyBorder="1" applyProtection="1">
      <protection locked="0"/>
    </xf>
    <xf numFmtId="0" fontId="11" fillId="0" borderId="95" xfId="0" applyFont="1" applyBorder="1" applyAlignment="1" applyProtection="1">
      <alignment horizontal="left" vertical="center"/>
      <protection locked="0"/>
    </xf>
    <xf numFmtId="0" fontId="11" fillId="0" borderId="18" xfId="0" applyFont="1" applyBorder="1" applyAlignment="1" applyProtection="1">
      <alignment horizontal="left" vertical="center"/>
      <protection locked="0"/>
    </xf>
    <xf numFmtId="0" fontId="18" fillId="11" borderId="0" xfId="0" applyFont="1" applyFill="1" applyAlignment="1" applyProtection="1">
      <alignment horizontal="center" vertical="center" wrapText="1"/>
      <protection locked="0"/>
    </xf>
    <xf numFmtId="0" fontId="19" fillId="2" borderId="0" xfId="0" applyFont="1" applyFill="1" applyAlignment="1" applyProtection="1"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7" fillId="0" borderId="9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 applyProtection="1">
      <alignment horizontal="center" vertical="center" wrapText="1"/>
      <protection locked="0"/>
    </xf>
    <xf numFmtId="0" fontId="17" fillId="0" borderId="7" xfId="0" applyFont="1" applyBorder="1" applyAlignment="1" applyProtection="1">
      <alignment horizontal="center" vertical="center" wrapText="1"/>
      <protection locked="0"/>
    </xf>
    <xf numFmtId="0" fontId="17" fillId="0" borderId="6" xfId="0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" vertical="center" wrapText="1"/>
      <protection locked="0"/>
    </xf>
    <xf numFmtId="0" fontId="15" fillId="2" borderId="0" xfId="0" applyFont="1" applyFill="1" applyBorder="1" applyAlignment="1" applyProtection="1">
      <alignment horizontal="left" vertical="top" wrapText="1"/>
      <protection locked="0"/>
    </xf>
    <xf numFmtId="0" fontId="15" fillId="2" borderId="0" xfId="0" applyFont="1" applyFill="1" applyBorder="1" applyAlignment="1" applyProtection="1">
      <alignment horizontal="right" vertical="top"/>
      <protection locked="0"/>
    </xf>
    <xf numFmtId="0" fontId="13" fillId="4" borderId="0" xfId="0" applyFont="1" applyFill="1" applyAlignment="1" applyProtection="1">
      <alignment horizontal="center" vertical="center"/>
      <protection locked="0"/>
    </xf>
    <xf numFmtId="0" fontId="16" fillId="8" borderId="16" xfId="0" applyFont="1" applyFill="1" applyBorder="1" applyAlignment="1" applyProtection="1">
      <alignment horizontal="center" vertical="center"/>
      <protection locked="0"/>
    </xf>
    <xf numFmtId="0" fontId="16" fillId="8" borderId="17" xfId="0" applyFont="1" applyFill="1" applyBorder="1" applyAlignment="1" applyProtection="1">
      <alignment horizontal="center" vertical="center"/>
      <protection locked="0"/>
    </xf>
    <xf numFmtId="0" fontId="16" fillId="8" borderId="18" xfId="0" applyFont="1" applyFill="1" applyBorder="1" applyAlignment="1" applyProtection="1">
      <alignment horizontal="center" vertical="center"/>
      <protection locked="0"/>
    </xf>
    <xf numFmtId="0" fontId="16" fillId="7" borderId="16" xfId="0" applyFont="1" applyFill="1" applyBorder="1" applyAlignment="1" applyProtection="1">
      <alignment horizontal="center" vertical="center"/>
      <protection locked="0"/>
    </xf>
    <xf numFmtId="0" fontId="16" fillId="7" borderId="17" xfId="0" applyFont="1" applyFill="1" applyBorder="1" applyAlignment="1" applyProtection="1">
      <alignment horizontal="center" vertical="center"/>
      <protection locked="0"/>
    </xf>
    <xf numFmtId="0" fontId="16" fillId="7" borderId="18" xfId="0" applyFont="1" applyFill="1" applyBorder="1" applyAlignment="1" applyProtection="1">
      <alignment horizontal="center" vertical="center"/>
      <protection locked="0"/>
    </xf>
    <xf numFmtId="0" fontId="10" fillId="0" borderId="21" xfId="0" applyFont="1" applyBorder="1" applyAlignment="1" applyProtection="1">
      <alignment horizontal="center" vertical="center"/>
      <protection locked="0"/>
    </xf>
    <xf numFmtId="0" fontId="10" fillId="0" borderId="22" xfId="0" applyFont="1" applyBorder="1" applyAlignment="1" applyProtection="1">
      <alignment horizontal="center" vertical="center"/>
      <protection locked="0"/>
    </xf>
    <xf numFmtId="0" fontId="10" fillId="0" borderId="23" xfId="0" applyFont="1" applyBorder="1" applyAlignment="1" applyProtection="1">
      <alignment horizontal="center" vertical="center"/>
      <protection locked="0"/>
    </xf>
    <xf numFmtId="0" fontId="11" fillId="0" borderId="24" xfId="0" applyFont="1" applyBorder="1" applyAlignment="1" applyProtection="1">
      <alignment horizontal="left" vertical="center"/>
      <protection locked="0"/>
    </xf>
    <xf numFmtId="0" fontId="11" fillId="0" borderId="28" xfId="0" applyFont="1" applyBorder="1" applyAlignment="1" applyProtection="1">
      <alignment horizontal="left" vertical="center"/>
      <protection locked="0"/>
    </xf>
    <xf numFmtId="0" fontId="11" fillId="0" borderId="26" xfId="0" applyFont="1" applyBorder="1" applyAlignment="1" applyProtection="1">
      <alignment horizontal="left" vertical="center"/>
      <protection locked="0"/>
    </xf>
    <xf numFmtId="0" fontId="11" fillId="0" borderId="27" xfId="0" applyFont="1" applyBorder="1" applyAlignment="1" applyProtection="1">
      <alignment horizontal="left" vertical="center"/>
      <protection locked="0"/>
    </xf>
    <xf numFmtId="0" fontId="13" fillId="2" borderId="0" xfId="0" applyFont="1" applyFill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10" fillId="0" borderId="17" xfId="0" applyFont="1" applyBorder="1" applyAlignment="1" applyProtection="1">
      <alignment horizontal="center" vertical="center"/>
      <protection locked="0"/>
    </xf>
    <xf numFmtId="0" fontId="10" fillId="0" borderId="18" xfId="0" applyFont="1" applyBorder="1" applyAlignment="1" applyProtection="1">
      <alignment horizontal="center" vertical="center"/>
      <protection locked="0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2594202</xdr:colOff>
      <xdr:row>2</xdr:row>
      <xdr:rowOff>103461</xdr:rowOff>
    </xdr:from>
    <xdr:ext cx="2943462" cy="795511"/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952" y="516211"/>
          <a:ext cx="2943462" cy="7955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0"/>
  <sheetViews>
    <sheetView showGridLines="0" tabSelected="1" zoomScale="50" zoomScaleNormal="50" zoomScaleSheetLayoutView="80" workbookViewId="0">
      <selection activeCell="C16" sqref="C16"/>
    </sheetView>
  </sheetViews>
  <sheetFormatPr defaultColWidth="9.1796875" defaultRowHeight="14.5"/>
  <cols>
    <col min="1" max="2" width="3.81640625" style="4" customWidth="1"/>
    <col min="3" max="3" width="93" style="116" customWidth="1"/>
    <col min="4" max="4" width="29.1796875" style="4" customWidth="1"/>
    <col min="5" max="6" width="3.81640625" style="4" customWidth="1"/>
    <col min="7" max="15" width="9.1796875" style="4"/>
    <col min="16" max="16" width="0" style="4" hidden="1" customWidth="1"/>
    <col min="17" max="16384" width="9.1796875" style="4"/>
  </cols>
  <sheetData>
    <row r="1" spans="1:16" ht="16.5">
      <c r="A1" s="1"/>
      <c r="B1" s="2"/>
      <c r="C1" s="113"/>
      <c r="D1" s="2"/>
      <c r="E1" s="2"/>
      <c r="F1" s="3"/>
      <c r="P1" s="4" t="s">
        <v>0</v>
      </c>
    </row>
    <row r="2" spans="1:16" ht="16.5">
      <c r="A2" s="5"/>
      <c r="B2" s="6"/>
      <c r="C2" s="114"/>
      <c r="D2" s="6"/>
      <c r="E2" s="6"/>
      <c r="F2" s="7"/>
      <c r="P2" s="4" t="s">
        <v>1</v>
      </c>
    </row>
    <row r="3" spans="1:16" ht="16.5">
      <c r="A3" s="5"/>
      <c r="B3" s="6"/>
      <c r="C3" s="114"/>
      <c r="D3" s="6"/>
      <c r="E3" s="6"/>
      <c r="F3" s="7"/>
    </row>
    <row r="4" spans="1:16" ht="16.5">
      <c r="A4" s="5"/>
      <c r="B4" s="6"/>
      <c r="C4" s="114"/>
      <c r="D4" s="6"/>
      <c r="E4" s="6"/>
      <c r="F4" s="7"/>
    </row>
    <row r="5" spans="1:16" ht="16.5">
      <c r="A5" s="5"/>
      <c r="B5" s="6"/>
      <c r="C5" s="114"/>
      <c r="D5" s="6"/>
      <c r="E5" s="6"/>
      <c r="F5" s="7"/>
    </row>
    <row r="6" spans="1:16" ht="16.5">
      <c r="A6" s="5"/>
      <c r="B6" s="6"/>
      <c r="C6" s="114"/>
      <c r="D6" s="6"/>
      <c r="E6" s="6"/>
      <c r="F6" s="7"/>
    </row>
    <row r="7" spans="1:16" ht="16.5">
      <c r="A7" s="5"/>
      <c r="B7" s="6"/>
      <c r="C7" s="114"/>
      <c r="D7" s="6"/>
      <c r="E7" s="6"/>
      <c r="F7" s="7"/>
    </row>
    <row r="8" spans="1:16" ht="17" thickBot="1">
      <c r="A8" s="5"/>
      <c r="B8" s="6"/>
      <c r="C8" s="114"/>
      <c r="D8" s="6"/>
      <c r="E8" s="6"/>
      <c r="F8" s="7"/>
    </row>
    <row r="9" spans="1:16" ht="38.5" customHeight="1">
      <c r="A9" s="5"/>
      <c r="B9" s="269" t="s">
        <v>112</v>
      </c>
      <c r="C9" s="270"/>
      <c r="D9" s="270"/>
      <c r="E9" s="270"/>
      <c r="F9" s="7"/>
    </row>
    <row r="10" spans="1:16" ht="17" thickBot="1">
      <c r="A10" s="5"/>
      <c r="B10" s="271"/>
      <c r="C10" s="272"/>
      <c r="D10" s="272"/>
      <c r="E10" s="272"/>
      <c r="F10" s="7"/>
    </row>
    <row r="11" spans="1:16" ht="16.5">
      <c r="A11" s="5"/>
      <c r="B11" s="6"/>
      <c r="C11" s="114"/>
      <c r="D11" s="6"/>
      <c r="E11" s="6"/>
      <c r="F11" s="7"/>
    </row>
    <row r="12" spans="1:16" ht="17" thickBot="1">
      <c r="A12" s="5"/>
      <c r="B12" s="6"/>
      <c r="C12" s="114"/>
      <c r="D12" s="6"/>
      <c r="E12" s="6"/>
      <c r="F12" s="7"/>
    </row>
    <row r="13" spans="1:16" ht="17.5">
      <c r="A13" s="5"/>
      <c r="B13" s="6"/>
      <c r="C13" s="140" t="s">
        <v>42</v>
      </c>
      <c r="D13" s="141"/>
      <c r="E13" s="6"/>
      <c r="F13" s="7"/>
    </row>
    <row r="14" spans="1:16" ht="16.5">
      <c r="A14" s="5"/>
      <c r="B14" s="6"/>
      <c r="C14" s="142" t="s">
        <v>115</v>
      </c>
      <c r="D14" s="143"/>
      <c r="E14" s="6"/>
      <c r="F14" s="7"/>
    </row>
    <row r="15" spans="1:16" ht="16.5">
      <c r="A15" s="5"/>
      <c r="B15" s="6"/>
      <c r="C15" s="142" t="s">
        <v>116</v>
      </c>
      <c r="D15" s="188"/>
      <c r="E15" s="6"/>
      <c r="F15" s="7"/>
    </row>
    <row r="16" spans="1:16" ht="18" thickBot="1">
      <c r="A16" s="5"/>
      <c r="B16" s="6"/>
      <c r="C16" s="144" t="s">
        <v>117</v>
      </c>
      <c r="D16" s="187"/>
      <c r="E16" s="6"/>
      <c r="F16" s="7"/>
    </row>
    <row r="17" spans="1:6" ht="17" thickBot="1">
      <c r="A17" s="8"/>
      <c r="B17" s="9"/>
      <c r="C17" s="115"/>
      <c r="D17" s="9"/>
      <c r="E17" s="9"/>
      <c r="F17" s="10"/>
    </row>
    <row r="20" spans="1:6" ht="17.5">
      <c r="A20" s="266"/>
      <c r="B20" s="267"/>
      <c r="C20" s="268" t="s">
        <v>44</v>
      </c>
      <c r="D20" s="268"/>
    </row>
    <row r="21" spans="1:6" ht="9" customHeight="1" thickBot="1">
      <c r="A21" s="120"/>
      <c r="B21" s="121"/>
      <c r="C21" s="122"/>
      <c r="D21" s="122"/>
    </row>
    <row r="22" spans="1:6" ht="40" customHeight="1">
      <c r="A22" s="11"/>
      <c r="B22" s="12"/>
      <c r="C22" s="131" t="s">
        <v>104</v>
      </c>
      <c r="D22" s="117"/>
    </row>
    <row r="23" spans="1:6" ht="40" customHeight="1">
      <c r="A23" s="11"/>
      <c r="B23" s="12"/>
      <c r="C23" s="132" t="s">
        <v>105</v>
      </c>
      <c r="D23" s="118"/>
    </row>
    <row r="24" spans="1:6" ht="40" customHeight="1">
      <c r="A24" s="11"/>
      <c r="B24" s="12"/>
      <c r="C24" s="132" t="s">
        <v>103</v>
      </c>
      <c r="D24" s="118"/>
    </row>
    <row r="25" spans="1:6" ht="40" customHeight="1">
      <c r="A25" s="11"/>
      <c r="B25" s="12"/>
      <c r="C25" s="132" t="s">
        <v>118</v>
      </c>
      <c r="D25" s="118"/>
    </row>
    <row r="26" spans="1:6" ht="40" customHeight="1">
      <c r="A26" s="11"/>
      <c r="B26" s="13"/>
      <c r="C26" s="132" t="s">
        <v>119</v>
      </c>
      <c r="D26" s="118"/>
    </row>
    <row r="27" spans="1:6" ht="40" customHeight="1">
      <c r="C27" s="132" t="s">
        <v>106</v>
      </c>
      <c r="D27" s="118"/>
    </row>
    <row r="28" spans="1:6" ht="40" customHeight="1">
      <c r="C28" s="132" t="s">
        <v>107</v>
      </c>
      <c r="D28" s="118"/>
    </row>
    <row r="29" spans="1:6" ht="40" customHeight="1">
      <c r="C29" s="132" t="s">
        <v>108</v>
      </c>
      <c r="D29" s="118"/>
    </row>
    <row r="30" spans="1:6" ht="40" customHeight="1" thickBot="1">
      <c r="C30" s="133" t="s">
        <v>120</v>
      </c>
      <c r="D30" s="119"/>
    </row>
  </sheetData>
  <mergeCells count="3">
    <mergeCell ref="A20:B20"/>
    <mergeCell ref="C20:D20"/>
    <mergeCell ref="B9:E10"/>
  </mergeCells>
  <dataValidations count="2">
    <dataValidation type="list" allowBlank="1" showErrorMessage="1" sqref="B22:B26" xr:uid="{00000000-0002-0000-0000-000000000000}">
      <formula1>"Sì,No"</formula1>
    </dataValidation>
    <dataValidation type="list" allowBlank="1" showInputMessage="1" showErrorMessage="1" sqref="D22:D30 D14:D15" xr:uid="{00000000-0002-0000-0000-000001000000}">
      <formula1>"SI,NO"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71"/>
  <sheetViews>
    <sheetView showGridLines="0" topLeftCell="A40" zoomScale="50" zoomScaleNormal="50" workbookViewId="0">
      <selection sqref="A1:XFD1"/>
    </sheetView>
  </sheetViews>
  <sheetFormatPr defaultColWidth="9.1796875" defaultRowHeight="15.5"/>
  <cols>
    <col min="1" max="1" width="94.453125" style="14" customWidth="1"/>
    <col min="2" max="10" width="12.81640625" style="4" customWidth="1"/>
    <col min="11" max="13" width="9.1796875" style="4"/>
    <col min="14" max="15" width="9.7265625" style="4" bestFit="1" customWidth="1"/>
    <col min="16" max="16384" width="9.1796875" style="4"/>
  </cols>
  <sheetData>
    <row r="1" spans="1:15" ht="35.15" customHeight="1">
      <c r="A1" s="278" t="s">
        <v>2</v>
      </c>
      <c r="B1" s="278"/>
      <c r="C1" s="278"/>
      <c r="D1" s="278"/>
      <c r="E1" s="278"/>
      <c r="F1" s="278"/>
      <c r="G1" s="278"/>
      <c r="H1" s="278"/>
      <c r="I1" s="278"/>
      <c r="J1" s="278"/>
    </row>
    <row r="2" spans="1:15" ht="16" thickBot="1"/>
    <row r="3" spans="1:15" ht="40.5" customHeight="1" thickBot="1">
      <c r="B3" s="55"/>
      <c r="C3" s="279" t="s">
        <v>3</v>
      </c>
      <c r="D3" s="280"/>
      <c r="E3" s="280"/>
      <c r="F3" s="281"/>
      <c r="G3" s="282" t="s">
        <v>4</v>
      </c>
      <c r="H3" s="283"/>
      <c r="I3" s="283"/>
      <c r="J3" s="284"/>
      <c r="M3" s="285" t="s">
        <v>5</v>
      </c>
      <c r="N3" s="286"/>
      <c r="O3" s="287"/>
    </row>
    <row r="4" spans="1:15" ht="20.5" thickBot="1">
      <c r="A4" s="216" t="s">
        <v>159</v>
      </c>
      <c r="B4" s="223">
        <v>2024</v>
      </c>
      <c r="C4" s="224">
        <v>2025</v>
      </c>
      <c r="D4" s="225">
        <v>2026</v>
      </c>
      <c r="E4" s="225">
        <v>2027</v>
      </c>
      <c r="F4" s="226">
        <v>2028</v>
      </c>
      <c r="G4" s="224">
        <v>2025</v>
      </c>
      <c r="H4" s="225">
        <v>2026</v>
      </c>
      <c r="I4" s="225">
        <v>2027</v>
      </c>
      <c r="J4" s="226">
        <v>2028</v>
      </c>
      <c r="M4" s="16"/>
      <c r="N4" s="290" t="s">
        <v>6</v>
      </c>
      <c r="O4" s="291"/>
    </row>
    <row r="5" spans="1:15" ht="18" thickBot="1">
      <c r="A5" s="52" t="s">
        <v>52</v>
      </c>
      <c r="B5" s="217"/>
      <c r="C5" s="218"/>
      <c r="D5" s="219"/>
      <c r="E5" s="227"/>
      <c r="F5" s="220"/>
      <c r="G5" s="218"/>
      <c r="H5" s="227"/>
      <c r="I5" s="219"/>
      <c r="J5" s="220"/>
      <c r="M5" s="17"/>
      <c r="N5" s="288" t="s">
        <v>7</v>
      </c>
      <c r="O5" s="289"/>
    </row>
    <row r="6" spans="1:15" ht="17.5">
      <c r="A6" s="53" t="s">
        <v>45</v>
      </c>
      <c r="B6" s="59">
        <f t="shared" ref="B6:J6" si="0">SUM(B7:B11)</f>
        <v>0</v>
      </c>
      <c r="C6" s="64">
        <f t="shared" si="0"/>
        <v>0</v>
      </c>
      <c r="D6" s="68">
        <f t="shared" si="0"/>
        <v>0</v>
      </c>
      <c r="E6" s="222">
        <f t="shared" si="0"/>
        <v>0</v>
      </c>
      <c r="F6" s="65">
        <f t="shared" si="0"/>
        <v>0</v>
      </c>
      <c r="G6" s="64">
        <f t="shared" si="0"/>
        <v>0</v>
      </c>
      <c r="H6" s="222">
        <f t="shared" si="0"/>
        <v>0</v>
      </c>
      <c r="I6" s="68">
        <f t="shared" si="0"/>
        <v>0</v>
      </c>
      <c r="J6" s="65">
        <f t="shared" si="0"/>
        <v>0</v>
      </c>
    </row>
    <row r="7" spans="1:15" ht="17.5">
      <c r="A7" s="54" t="s">
        <v>8</v>
      </c>
      <c r="B7" s="57"/>
      <c r="C7" s="60"/>
      <c r="D7" s="67"/>
      <c r="E7" s="56"/>
      <c r="F7" s="61"/>
      <c r="G7" s="60"/>
      <c r="H7" s="56"/>
      <c r="I7" s="67"/>
      <c r="J7" s="61"/>
    </row>
    <row r="8" spans="1:15" ht="17.5">
      <c r="A8" s="54" t="s">
        <v>47</v>
      </c>
      <c r="B8" s="57"/>
      <c r="C8" s="60"/>
      <c r="D8" s="67"/>
      <c r="E8" s="56"/>
      <c r="F8" s="61"/>
      <c r="G8" s="60"/>
      <c r="H8" s="56"/>
      <c r="I8" s="67"/>
      <c r="J8" s="61"/>
    </row>
    <row r="9" spans="1:15" ht="17.5">
      <c r="A9" s="54" t="s">
        <v>9</v>
      </c>
      <c r="B9" s="57"/>
      <c r="C9" s="60"/>
      <c r="D9" s="67"/>
      <c r="E9" s="56"/>
      <c r="F9" s="61"/>
      <c r="G9" s="60"/>
      <c r="H9" s="56"/>
      <c r="I9" s="67"/>
      <c r="J9" s="61"/>
    </row>
    <row r="10" spans="1:15" ht="17.5">
      <c r="A10" s="54" t="s">
        <v>66</v>
      </c>
      <c r="B10" s="57"/>
      <c r="C10" s="60"/>
      <c r="D10" s="67"/>
      <c r="E10" s="56"/>
      <c r="F10" s="61"/>
      <c r="G10" s="60"/>
      <c r="H10" s="56"/>
      <c r="I10" s="67"/>
      <c r="J10" s="61"/>
    </row>
    <row r="11" spans="1:15" ht="17.5">
      <c r="A11" s="54" t="s">
        <v>10</v>
      </c>
      <c r="B11" s="57"/>
      <c r="C11" s="60"/>
      <c r="D11" s="67"/>
      <c r="E11" s="56"/>
      <c r="F11" s="61"/>
      <c r="G11" s="60"/>
      <c r="H11" s="56"/>
      <c r="I11" s="67"/>
      <c r="J11" s="61"/>
    </row>
    <row r="12" spans="1:15" ht="17.5">
      <c r="A12" s="53" t="s">
        <v>46</v>
      </c>
      <c r="B12" s="59">
        <f>B13+B14+B15+B16+B17</f>
        <v>0</v>
      </c>
      <c r="C12" s="64">
        <f t="shared" ref="C12:J12" si="1">C13+C14+C15+C16+C17</f>
        <v>0</v>
      </c>
      <c r="D12" s="68">
        <f t="shared" si="1"/>
        <v>0</v>
      </c>
      <c r="E12" s="222">
        <f t="shared" si="1"/>
        <v>0</v>
      </c>
      <c r="F12" s="65">
        <f t="shared" si="1"/>
        <v>0</v>
      </c>
      <c r="G12" s="64">
        <f t="shared" si="1"/>
        <v>0</v>
      </c>
      <c r="H12" s="222">
        <f t="shared" si="1"/>
        <v>0</v>
      </c>
      <c r="I12" s="68">
        <f t="shared" si="1"/>
        <v>0</v>
      </c>
      <c r="J12" s="65">
        <f t="shared" si="1"/>
        <v>0</v>
      </c>
    </row>
    <row r="13" spans="1:15" ht="17.5">
      <c r="A13" s="54" t="s">
        <v>70</v>
      </c>
      <c r="B13" s="57"/>
      <c r="C13" s="60"/>
      <c r="D13" s="67"/>
      <c r="E13" s="56"/>
      <c r="F13" s="61"/>
      <c r="G13" s="60"/>
      <c r="H13" s="56"/>
      <c r="I13" s="67"/>
      <c r="J13" s="61"/>
    </row>
    <row r="14" spans="1:15" ht="17.5">
      <c r="A14" s="54" t="s">
        <v>11</v>
      </c>
      <c r="B14" s="57"/>
      <c r="C14" s="60"/>
      <c r="D14" s="67"/>
      <c r="E14" s="56"/>
      <c r="F14" s="61"/>
      <c r="G14" s="60"/>
      <c r="H14" s="56"/>
      <c r="I14" s="67"/>
      <c r="J14" s="61"/>
    </row>
    <row r="15" spans="1:15" ht="17.5">
      <c r="A15" s="54" t="s">
        <v>12</v>
      </c>
      <c r="B15" s="57"/>
      <c r="C15" s="60"/>
      <c r="D15" s="67"/>
      <c r="E15" s="56"/>
      <c r="F15" s="61"/>
      <c r="G15" s="60"/>
      <c r="H15" s="56"/>
      <c r="I15" s="67"/>
      <c r="J15" s="61"/>
    </row>
    <row r="16" spans="1:15" ht="17.5">
      <c r="A16" s="54" t="s">
        <v>83</v>
      </c>
      <c r="B16" s="57"/>
      <c r="C16" s="60"/>
      <c r="D16" s="67"/>
      <c r="E16" s="56"/>
      <c r="F16" s="61"/>
      <c r="G16" s="60"/>
      <c r="H16" s="56"/>
      <c r="I16" s="67"/>
      <c r="J16" s="61"/>
    </row>
    <row r="17" spans="1:10" ht="17.5">
      <c r="A17" s="54" t="s">
        <v>48</v>
      </c>
      <c r="B17" s="57"/>
      <c r="C17" s="60"/>
      <c r="D17" s="67"/>
      <c r="E17" s="56"/>
      <c r="F17" s="61"/>
      <c r="G17" s="60"/>
      <c r="H17" s="56"/>
      <c r="I17" s="67"/>
      <c r="J17" s="61"/>
    </row>
    <row r="18" spans="1:10" ht="17.5">
      <c r="A18" s="53" t="s">
        <v>13</v>
      </c>
      <c r="B18" s="59">
        <f>B19+B20+B24</f>
        <v>0</v>
      </c>
      <c r="C18" s="64">
        <f>C19+C20+C24</f>
        <v>0</v>
      </c>
      <c r="D18" s="68">
        <f t="shared" ref="D18:J18" si="2">D19+D20+D24</f>
        <v>0</v>
      </c>
      <c r="E18" s="222">
        <f t="shared" si="2"/>
        <v>0</v>
      </c>
      <c r="F18" s="65">
        <f t="shared" si="2"/>
        <v>0</v>
      </c>
      <c r="G18" s="64">
        <f t="shared" si="2"/>
        <v>0</v>
      </c>
      <c r="H18" s="222">
        <f t="shared" si="2"/>
        <v>0</v>
      </c>
      <c r="I18" s="68">
        <f t="shared" si="2"/>
        <v>0</v>
      </c>
      <c r="J18" s="65">
        <f t="shared" si="2"/>
        <v>0</v>
      </c>
    </row>
    <row r="19" spans="1:10" ht="17.5">
      <c r="A19" s="54" t="s">
        <v>67</v>
      </c>
      <c r="B19" s="57"/>
      <c r="C19" s="60"/>
      <c r="D19" s="67"/>
      <c r="E19" s="56"/>
      <c r="F19" s="61"/>
      <c r="G19" s="60"/>
      <c r="H19" s="56"/>
      <c r="I19" s="67"/>
      <c r="J19" s="61"/>
    </row>
    <row r="20" spans="1:10" s="44" customFormat="1" ht="17.5">
      <c r="A20" s="54" t="s">
        <v>58</v>
      </c>
      <c r="B20" s="59">
        <f>B21+B22+B23</f>
        <v>0</v>
      </c>
      <c r="C20" s="64">
        <f>C21+C22+C23</f>
        <v>0</v>
      </c>
      <c r="D20" s="68">
        <f t="shared" ref="D20:J20" si="3">D21+D22+D23</f>
        <v>0</v>
      </c>
      <c r="E20" s="222">
        <f t="shared" si="3"/>
        <v>0</v>
      </c>
      <c r="F20" s="65">
        <f t="shared" si="3"/>
        <v>0</v>
      </c>
      <c r="G20" s="64">
        <f t="shared" si="3"/>
        <v>0</v>
      </c>
      <c r="H20" s="222">
        <f t="shared" si="3"/>
        <v>0</v>
      </c>
      <c r="I20" s="68">
        <f t="shared" si="3"/>
        <v>0</v>
      </c>
      <c r="J20" s="65">
        <f t="shared" si="3"/>
        <v>0</v>
      </c>
    </row>
    <row r="21" spans="1:10" ht="17.5">
      <c r="A21" s="145" t="s">
        <v>59</v>
      </c>
      <c r="B21" s="57"/>
      <c r="C21" s="60"/>
      <c r="D21" s="67"/>
      <c r="E21" s="56"/>
      <c r="F21" s="61"/>
      <c r="G21" s="60"/>
      <c r="H21" s="56"/>
      <c r="I21" s="67"/>
      <c r="J21" s="61"/>
    </row>
    <row r="22" spans="1:10" ht="17.5">
      <c r="A22" s="145" t="s">
        <v>60</v>
      </c>
      <c r="B22" s="57"/>
      <c r="C22" s="60"/>
      <c r="D22" s="67"/>
      <c r="E22" s="56"/>
      <c r="F22" s="61"/>
      <c r="G22" s="60"/>
      <c r="H22" s="56"/>
      <c r="I22" s="67"/>
      <c r="J22" s="61"/>
    </row>
    <row r="23" spans="1:10" ht="17.5">
      <c r="A23" s="145" t="s">
        <v>69</v>
      </c>
      <c r="B23" s="57"/>
      <c r="C23" s="60"/>
      <c r="D23" s="67"/>
      <c r="E23" s="56"/>
      <c r="F23" s="61"/>
      <c r="G23" s="60"/>
      <c r="H23" s="56"/>
      <c r="I23" s="67"/>
      <c r="J23" s="61"/>
    </row>
    <row r="24" spans="1:10" ht="17.5">
      <c r="A24" s="54" t="s">
        <v>68</v>
      </c>
      <c r="B24" s="57"/>
      <c r="C24" s="60"/>
      <c r="D24" s="67"/>
      <c r="E24" s="56"/>
      <c r="F24" s="61"/>
      <c r="G24" s="60"/>
      <c r="H24" s="56"/>
      <c r="I24" s="67"/>
      <c r="J24" s="61"/>
    </row>
    <row r="25" spans="1:10" s="44" customFormat="1" ht="17.5">
      <c r="A25" s="53" t="s">
        <v>49</v>
      </c>
      <c r="B25" s="59">
        <f>B26+B27+B34+B35</f>
        <v>0</v>
      </c>
      <c r="C25" s="64">
        <f>C26+C27+C34+C35</f>
        <v>0</v>
      </c>
      <c r="D25" s="68">
        <f t="shared" ref="D25:J25" si="4">D26+D27+D34+D35</f>
        <v>0</v>
      </c>
      <c r="E25" s="222">
        <f t="shared" si="4"/>
        <v>0</v>
      </c>
      <c r="F25" s="65">
        <f t="shared" si="4"/>
        <v>0</v>
      </c>
      <c r="G25" s="64">
        <f t="shared" si="4"/>
        <v>0</v>
      </c>
      <c r="H25" s="222">
        <f t="shared" si="4"/>
        <v>0</v>
      </c>
      <c r="I25" s="68">
        <f t="shared" si="4"/>
        <v>0</v>
      </c>
      <c r="J25" s="65">
        <f t="shared" si="4"/>
        <v>0</v>
      </c>
    </row>
    <row r="26" spans="1:10" s="44" customFormat="1" ht="17.5">
      <c r="A26" s="54" t="s">
        <v>82</v>
      </c>
      <c r="B26" s="57"/>
      <c r="C26" s="60"/>
      <c r="D26" s="67"/>
      <c r="E26" s="56"/>
      <c r="F26" s="61"/>
      <c r="G26" s="60"/>
      <c r="H26" s="56"/>
      <c r="I26" s="67"/>
      <c r="J26" s="61"/>
    </row>
    <row r="27" spans="1:10" s="44" customFormat="1" ht="17.5">
      <c r="A27" s="54" t="s">
        <v>58</v>
      </c>
      <c r="B27" s="59">
        <f>SUM(B28:B33)</f>
        <v>0</v>
      </c>
      <c r="C27" s="64">
        <f>SUM(C28:C33)</f>
        <v>0</v>
      </c>
      <c r="D27" s="68">
        <f t="shared" ref="D27:J27" si="5">SUM(D28:D33)</f>
        <v>0</v>
      </c>
      <c r="E27" s="222">
        <f t="shared" si="5"/>
        <v>0</v>
      </c>
      <c r="F27" s="65">
        <f t="shared" si="5"/>
        <v>0</v>
      </c>
      <c r="G27" s="64">
        <f t="shared" si="5"/>
        <v>0</v>
      </c>
      <c r="H27" s="222">
        <f t="shared" si="5"/>
        <v>0</v>
      </c>
      <c r="I27" s="68">
        <f t="shared" si="5"/>
        <v>0</v>
      </c>
      <c r="J27" s="65">
        <f t="shared" si="5"/>
        <v>0</v>
      </c>
    </row>
    <row r="28" spans="1:10" ht="17.5">
      <c r="A28" s="145" t="s">
        <v>59</v>
      </c>
      <c r="B28" s="57"/>
      <c r="C28" s="60"/>
      <c r="D28" s="67"/>
      <c r="E28" s="56"/>
      <c r="F28" s="61"/>
      <c r="G28" s="60"/>
      <c r="H28" s="56"/>
      <c r="I28" s="67"/>
      <c r="J28" s="61"/>
    </row>
    <row r="29" spans="1:10" ht="17.5">
      <c r="A29" s="145" t="s">
        <v>60</v>
      </c>
      <c r="B29" s="57"/>
      <c r="C29" s="60"/>
      <c r="D29" s="67"/>
      <c r="E29" s="56"/>
      <c r="F29" s="61"/>
      <c r="G29" s="60"/>
      <c r="H29" s="56"/>
      <c r="I29" s="67"/>
      <c r="J29" s="61"/>
    </row>
    <row r="30" spans="1:10" ht="17.5">
      <c r="A30" s="145" t="s">
        <v>76</v>
      </c>
      <c r="B30" s="57"/>
      <c r="C30" s="60"/>
      <c r="D30" s="67"/>
      <c r="E30" s="56"/>
      <c r="F30" s="61"/>
      <c r="G30" s="60"/>
      <c r="H30" s="56"/>
      <c r="I30" s="67"/>
      <c r="J30" s="61"/>
    </row>
    <row r="31" spans="1:10" ht="17.5">
      <c r="A31" s="145" t="s">
        <v>85</v>
      </c>
      <c r="B31" s="57"/>
      <c r="C31" s="60"/>
      <c r="D31" s="67"/>
      <c r="E31" s="56"/>
      <c r="F31" s="61"/>
      <c r="G31" s="60"/>
      <c r="H31" s="56"/>
      <c r="I31" s="67"/>
      <c r="J31" s="61"/>
    </row>
    <row r="32" spans="1:10" ht="17.5">
      <c r="A32" s="145" t="s">
        <v>71</v>
      </c>
      <c r="B32" s="57"/>
      <c r="C32" s="60"/>
      <c r="D32" s="67"/>
      <c r="E32" s="56"/>
      <c r="F32" s="61"/>
      <c r="G32" s="60"/>
      <c r="H32" s="56"/>
      <c r="I32" s="67"/>
      <c r="J32" s="61"/>
    </row>
    <row r="33" spans="1:10" ht="17.5">
      <c r="A33" s="145" t="s">
        <v>77</v>
      </c>
      <c r="B33" s="57"/>
      <c r="C33" s="60"/>
      <c r="D33" s="67"/>
      <c r="E33" s="56"/>
      <c r="F33" s="61"/>
      <c r="G33" s="60"/>
      <c r="H33" s="56"/>
      <c r="I33" s="67"/>
      <c r="J33" s="61"/>
    </row>
    <row r="34" spans="1:10" ht="17.5">
      <c r="A34" s="54" t="s">
        <v>50</v>
      </c>
      <c r="B34" s="57"/>
      <c r="C34" s="60"/>
      <c r="D34" s="67"/>
      <c r="E34" s="56"/>
      <c r="F34" s="61"/>
      <c r="G34" s="60"/>
      <c r="H34" s="56"/>
      <c r="I34" s="67"/>
      <c r="J34" s="61"/>
    </row>
    <row r="35" spans="1:10" ht="17.5">
      <c r="A35" s="54" t="s">
        <v>84</v>
      </c>
      <c r="B35" s="57"/>
      <c r="C35" s="60"/>
      <c r="D35" s="67"/>
      <c r="E35" s="56"/>
      <c r="F35" s="61"/>
      <c r="G35" s="60"/>
      <c r="H35" s="56"/>
      <c r="I35" s="67"/>
      <c r="J35" s="61"/>
    </row>
    <row r="36" spans="1:10" ht="18" thickBot="1">
      <c r="A36" s="45" t="s">
        <v>51</v>
      </c>
      <c r="B36" s="74"/>
      <c r="C36" s="75"/>
      <c r="D36" s="76"/>
      <c r="E36" s="228"/>
      <c r="F36" s="77"/>
      <c r="G36" s="75"/>
      <c r="H36" s="228"/>
      <c r="I36" s="76"/>
      <c r="J36" s="77"/>
    </row>
    <row r="37" spans="1:10" ht="18" thickBot="1">
      <c r="A37" s="39" t="s">
        <v>14</v>
      </c>
      <c r="B37" s="82">
        <f>B6+B12+B18+B25+B36</f>
        <v>0</v>
      </c>
      <c r="C37" s="83">
        <f t="shared" ref="C37:J37" si="6">C6+C12+C18+C25+C36</f>
        <v>0</v>
      </c>
      <c r="D37" s="84">
        <f t="shared" si="6"/>
        <v>0</v>
      </c>
      <c r="E37" s="221">
        <f t="shared" si="6"/>
        <v>0</v>
      </c>
      <c r="F37" s="85">
        <f t="shared" si="6"/>
        <v>0</v>
      </c>
      <c r="G37" s="83">
        <f t="shared" si="6"/>
        <v>0</v>
      </c>
      <c r="H37" s="221">
        <f t="shared" si="6"/>
        <v>0</v>
      </c>
      <c r="I37" s="84">
        <f t="shared" si="6"/>
        <v>0</v>
      </c>
      <c r="J37" s="85">
        <f t="shared" si="6"/>
        <v>0</v>
      </c>
    </row>
    <row r="38" spans="1:10" ht="17.5">
      <c r="A38" s="45" t="s">
        <v>16</v>
      </c>
      <c r="B38" s="78">
        <f>SUM(B39:B47)</f>
        <v>0</v>
      </c>
      <c r="C38" s="79">
        <f t="shared" ref="C38:J38" si="7">SUM(C39:C47)</f>
        <v>0</v>
      </c>
      <c r="D38" s="80">
        <f t="shared" si="7"/>
        <v>0</v>
      </c>
      <c r="E38" s="229">
        <f t="shared" si="7"/>
        <v>0</v>
      </c>
      <c r="F38" s="81">
        <f t="shared" si="7"/>
        <v>0</v>
      </c>
      <c r="G38" s="79">
        <f t="shared" si="7"/>
        <v>0</v>
      </c>
      <c r="H38" s="229">
        <f t="shared" si="7"/>
        <v>0</v>
      </c>
      <c r="I38" s="80">
        <f t="shared" si="7"/>
        <v>0</v>
      </c>
      <c r="J38" s="81">
        <f t="shared" si="7"/>
        <v>0</v>
      </c>
    </row>
    <row r="39" spans="1:10" ht="17.5">
      <c r="A39" s="54" t="s">
        <v>17</v>
      </c>
      <c r="B39" s="57"/>
      <c r="C39" s="60"/>
      <c r="D39" s="67"/>
      <c r="E39" s="56"/>
      <c r="F39" s="61"/>
      <c r="G39" s="60"/>
      <c r="H39" s="56"/>
      <c r="I39" s="67"/>
      <c r="J39" s="61"/>
    </row>
    <row r="40" spans="1:10" ht="17.5">
      <c r="A40" s="146" t="s">
        <v>53</v>
      </c>
      <c r="B40" s="57"/>
      <c r="C40" s="60"/>
      <c r="D40" s="67"/>
      <c r="E40" s="56"/>
      <c r="F40" s="61"/>
      <c r="G40" s="60"/>
      <c r="H40" s="56"/>
      <c r="I40" s="67"/>
      <c r="J40" s="61"/>
    </row>
    <row r="41" spans="1:10" ht="17.5">
      <c r="A41" s="93" t="s">
        <v>54</v>
      </c>
      <c r="B41" s="57"/>
      <c r="C41" s="60"/>
      <c r="D41" s="67"/>
      <c r="E41" s="56"/>
      <c r="F41" s="61"/>
      <c r="G41" s="60"/>
      <c r="H41" s="56"/>
      <c r="I41" s="67"/>
      <c r="J41" s="61"/>
    </row>
    <row r="42" spans="1:10" ht="17.5">
      <c r="A42" s="93" t="s">
        <v>55</v>
      </c>
      <c r="B42" s="57"/>
      <c r="C42" s="60"/>
      <c r="D42" s="67"/>
      <c r="E42" s="56"/>
      <c r="F42" s="61"/>
      <c r="G42" s="60"/>
      <c r="H42" s="56"/>
      <c r="I42" s="67"/>
      <c r="J42" s="61"/>
    </row>
    <row r="43" spans="1:10" ht="17.5">
      <c r="A43" s="93" t="s">
        <v>56</v>
      </c>
      <c r="B43" s="57"/>
      <c r="C43" s="60"/>
      <c r="D43" s="67"/>
      <c r="E43" s="56"/>
      <c r="F43" s="61"/>
      <c r="G43" s="60"/>
      <c r="H43" s="56"/>
      <c r="I43" s="67"/>
      <c r="J43" s="61"/>
    </row>
    <row r="44" spans="1:10" ht="17.5">
      <c r="A44" s="93" t="s">
        <v>57</v>
      </c>
      <c r="B44" s="57"/>
      <c r="C44" s="60"/>
      <c r="D44" s="67"/>
      <c r="E44" s="56"/>
      <c r="F44" s="61"/>
      <c r="G44" s="60"/>
      <c r="H44" s="56"/>
      <c r="I44" s="67"/>
      <c r="J44" s="61"/>
    </row>
    <row r="45" spans="1:10" ht="17.5">
      <c r="A45" s="93" t="s">
        <v>20</v>
      </c>
      <c r="B45" s="58">
        <f>'Conto economico'!B45</f>
        <v>0</v>
      </c>
      <c r="C45" s="62">
        <f>'Conto economico'!C45</f>
        <v>0</v>
      </c>
      <c r="D45" s="66">
        <f>'Conto economico'!D45</f>
        <v>0</v>
      </c>
      <c r="E45" s="230">
        <f>'Conto economico'!E45</f>
        <v>0</v>
      </c>
      <c r="F45" s="63">
        <f>'Conto economico'!F45</f>
        <v>0</v>
      </c>
      <c r="G45" s="62">
        <f>'Conto economico'!G45</f>
        <v>0</v>
      </c>
      <c r="H45" s="230">
        <f>'Conto economico'!H45</f>
        <v>0</v>
      </c>
      <c r="I45" s="66">
        <f>'Conto economico'!H45</f>
        <v>0</v>
      </c>
      <c r="J45" s="63">
        <f>'Conto economico'!J45</f>
        <v>0</v>
      </c>
    </row>
    <row r="46" spans="1:10" ht="17.5">
      <c r="A46" s="93" t="s">
        <v>21</v>
      </c>
      <c r="B46" s="57"/>
      <c r="C46" s="60"/>
      <c r="D46" s="67"/>
      <c r="E46" s="56"/>
      <c r="F46" s="61"/>
      <c r="G46" s="60"/>
      <c r="H46" s="56"/>
      <c r="I46" s="67"/>
      <c r="J46" s="61"/>
    </row>
    <row r="47" spans="1:10" ht="17.5">
      <c r="A47" s="93" t="s">
        <v>72</v>
      </c>
      <c r="B47" s="57"/>
      <c r="C47" s="60"/>
      <c r="D47" s="67"/>
      <c r="E47" s="56"/>
      <c r="F47" s="61"/>
      <c r="G47" s="60"/>
      <c r="H47" s="56"/>
      <c r="I47" s="67"/>
      <c r="J47" s="61"/>
    </row>
    <row r="48" spans="1:10" ht="17.5">
      <c r="A48" s="31" t="s">
        <v>61</v>
      </c>
      <c r="B48" s="69"/>
      <c r="C48" s="70"/>
      <c r="D48" s="73"/>
      <c r="E48" s="72"/>
      <c r="F48" s="71"/>
      <c r="G48" s="70"/>
      <c r="H48" s="72"/>
      <c r="I48" s="73"/>
      <c r="J48" s="71"/>
    </row>
    <row r="49" spans="1:14" ht="17.5">
      <c r="A49" s="31" t="s">
        <v>62</v>
      </c>
      <c r="B49" s="69"/>
      <c r="C49" s="70"/>
      <c r="D49" s="73"/>
      <c r="E49" s="72"/>
      <c r="F49" s="71"/>
      <c r="G49" s="70"/>
      <c r="H49" s="72"/>
      <c r="I49" s="73"/>
      <c r="J49" s="71"/>
    </row>
    <row r="50" spans="1:14" ht="17.5">
      <c r="A50" s="31" t="s">
        <v>15</v>
      </c>
      <c r="B50" s="59">
        <f>SUM(B51+B55+B56+B57)</f>
        <v>0</v>
      </c>
      <c r="C50" s="64">
        <f>SUM(C51+C55+C56+C57)</f>
        <v>0</v>
      </c>
      <c r="D50" s="68">
        <f>SUM(D51+D55+D56+D57)</f>
        <v>0</v>
      </c>
      <c r="E50" s="222">
        <f>SUM(E51+E55+E56+E57)</f>
        <v>0</v>
      </c>
      <c r="F50" s="65">
        <f t="shared" ref="F50:J50" si="8">SUM(F51+F55+F56+F57)</f>
        <v>0</v>
      </c>
      <c r="G50" s="64">
        <f t="shared" si="8"/>
        <v>0</v>
      </c>
      <c r="H50" s="222">
        <f>SUM(H51+H55+H56+H57)</f>
        <v>0</v>
      </c>
      <c r="I50" s="68">
        <f t="shared" si="8"/>
        <v>0</v>
      </c>
      <c r="J50" s="65">
        <f t="shared" si="8"/>
        <v>0</v>
      </c>
    </row>
    <row r="51" spans="1:14" ht="17.5">
      <c r="A51" s="93" t="s">
        <v>73</v>
      </c>
      <c r="B51" s="58">
        <f>SUM(B52:B54)</f>
        <v>0</v>
      </c>
      <c r="C51" s="62">
        <f t="shared" ref="C51:J51" si="9">SUM(C52:C54)</f>
        <v>0</v>
      </c>
      <c r="D51" s="66">
        <f t="shared" si="9"/>
        <v>0</v>
      </c>
      <c r="E51" s="230">
        <f t="shared" si="9"/>
        <v>0</v>
      </c>
      <c r="F51" s="63">
        <f t="shared" si="9"/>
        <v>0</v>
      </c>
      <c r="G51" s="62">
        <f t="shared" si="9"/>
        <v>0</v>
      </c>
      <c r="H51" s="230">
        <f t="shared" si="9"/>
        <v>0</v>
      </c>
      <c r="I51" s="66">
        <f t="shared" si="9"/>
        <v>0</v>
      </c>
      <c r="J51" s="63">
        <f t="shared" si="9"/>
        <v>0</v>
      </c>
    </row>
    <row r="52" spans="1:14" ht="17.5">
      <c r="A52" s="179" t="s">
        <v>74</v>
      </c>
      <c r="B52" s="57"/>
      <c r="C52" s="60"/>
      <c r="D52" s="67"/>
      <c r="E52" s="56"/>
      <c r="F52" s="61"/>
      <c r="G52" s="60"/>
      <c r="H52" s="56"/>
      <c r="I52" s="67"/>
      <c r="J52" s="61"/>
    </row>
    <row r="53" spans="1:14" ht="17.5">
      <c r="A53" s="179" t="s">
        <v>75</v>
      </c>
      <c r="B53" s="57"/>
      <c r="C53" s="60"/>
      <c r="D53" s="67"/>
      <c r="E53" s="56"/>
      <c r="F53" s="61"/>
      <c r="G53" s="60"/>
      <c r="H53" s="56"/>
      <c r="I53" s="67"/>
      <c r="J53" s="61"/>
    </row>
    <row r="54" spans="1:14" ht="17.5">
      <c r="A54" s="179" t="s">
        <v>146</v>
      </c>
      <c r="B54" s="57"/>
      <c r="C54" s="60"/>
      <c r="D54" s="67"/>
      <c r="E54" s="56"/>
      <c r="F54" s="61"/>
      <c r="G54" s="60"/>
      <c r="H54" s="56"/>
      <c r="I54" s="67"/>
      <c r="J54" s="61"/>
    </row>
    <row r="55" spans="1:14" ht="17.5">
      <c r="A55" s="93" t="s">
        <v>63</v>
      </c>
      <c r="B55" s="57"/>
      <c r="C55" s="60"/>
      <c r="D55" s="67"/>
      <c r="E55" s="56"/>
      <c r="F55" s="61"/>
      <c r="G55" s="60"/>
      <c r="H55" s="56"/>
      <c r="I55" s="67"/>
      <c r="J55" s="61"/>
    </row>
    <row r="56" spans="1:14" ht="17.5">
      <c r="A56" s="93" t="s">
        <v>86</v>
      </c>
      <c r="B56" s="57"/>
      <c r="C56" s="60"/>
      <c r="D56" s="67"/>
      <c r="E56" s="56"/>
      <c r="F56" s="61"/>
      <c r="G56" s="60"/>
      <c r="H56" s="56"/>
      <c r="I56" s="67"/>
      <c r="J56" s="61"/>
    </row>
    <row r="57" spans="1:14" ht="17.5">
      <c r="A57" s="93" t="s">
        <v>64</v>
      </c>
      <c r="B57" s="57"/>
      <c r="C57" s="60"/>
      <c r="D57" s="67"/>
      <c r="E57" s="56"/>
      <c r="F57" s="61"/>
      <c r="G57" s="60"/>
      <c r="H57" s="56"/>
      <c r="I57" s="67"/>
      <c r="J57" s="61"/>
    </row>
    <row r="58" spans="1:14" ht="18" thickBot="1">
      <c r="A58" s="31" t="s">
        <v>65</v>
      </c>
      <c r="B58" s="69"/>
      <c r="C58" s="70"/>
      <c r="D58" s="73"/>
      <c r="E58" s="72"/>
      <c r="F58" s="71"/>
      <c r="G58" s="70"/>
      <c r="H58" s="72"/>
      <c r="I58" s="73"/>
      <c r="J58" s="71"/>
    </row>
    <row r="59" spans="1:14" ht="18" thickBot="1">
      <c r="A59" s="39" t="s">
        <v>19</v>
      </c>
      <c r="B59" s="82">
        <f>+B38+B48+B49+B50+B58</f>
        <v>0</v>
      </c>
      <c r="C59" s="83">
        <f t="shared" ref="C59:J59" si="10">+C38+C48+C49+C50+C58</f>
        <v>0</v>
      </c>
      <c r="D59" s="84">
        <f t="shared" si="10"/>
        <v>0</v>
      </c>
      <c r="E59" s="221">
        <f t="shared" si="10"/>
        <v>0</v>
      </c>
      <c r="F59" s="85">
        <f t="shared" si="10"/>
        <v>0</v>
      </c>
      <c r="G59" s="83">
        <f>+G38+G48+G49+G50+G58</f>
        <v>0</v>
      </c>
      <c r="H59" s="221">
        <f t="shared" si="10"/>
        <v>0</v>
      </c>
      <c r="I59" s="84">
        <f t="shared" si="10"/>
        <v>0</v>
      </c>
      <c r="J59" s="85">
        <f t="shared" si="10"/>
        <v>0</v>
      </c>
    </row>
    <row r="60" spans="1:14" ht="16" thickBot="1">
      <c r="A60" s="19"/>
      <c r="B60" s="21"/>
      <c r="F60" s="21"/>
      <c r="I60" s="20"/>
      <c r="J60" s="20"/>
    </row>
    <row r="61" spans="1:14" ht="18" thickBot="1">
      <c r="A61" s="147" t="s">
        <v>150</v>
      </c>
      <c r="B61" s="180" t="str">
        <f t="shared" ref="B61:J61" si="11">IFERROR(B51/B38,"")</f>
        <v/>
      </c>
      <c r="C61" s="181" t="str">
        <f t="shared" si="11"/>
        <v/>
      </c>
      <c r="D61" s="182" t="str">
        <f t="shared" si="11"/>
        <v/>
      </c>
      <c r="E61" s="181" t="str">
        <f t="shared" si="11"/>
        <v/>
      </c>
      <c r="F61" s="183" t="str">
        <f t="shared" si="11"/>
        <v/>
      </c>
      <c r="G61" s="181" t="str">
        <f t="shared" si="11"/>
        <v/>
      </c>
      <c r="H61" s="181" t="str">
        <f t="shared" si="11"/>
        <v/>
      </c>
      <c r="I61" s="182" t="str">
        <f t="shared" si="11"/>
        <v/>
      </c>
      <c r="J61" s="183" t="str">
        <f t="shared" si="11"/>
        <v/>
      </c>
    </row>
    <row r="62" spans="1:14" ht="14.5">
      <c r="A62" s="22"/>
      <c r="B62" s="23"/>
      <c r="C62" s="23"/>
      <c r="D62" s="23"/>
      <c r="E62" s="150"/>
      <c r="F62" s="23"/>
      <c r="I62" s="21"/>
      <c r="J62" s="21"/>
      <c r="N62" s="18"/>
    </row>
    <row r="64" spans="1:14" ht="17.5">
      <c r="A64" s="24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</row>
    <row r="65" spans="1:19" ht="17.5">
      <c r="A65" s="292"/>
      <c r="B65" s="292"/>
      <c r="C65" s="292"/>
      <c r="D65" s="292"/>
      <c r="E65" s="292"/>
      <c r="F65" s="292"/>
      <c r="G65" s="292"/>
      <c r="H65" s="292"/>
      <c r="I65" s="292"/>
      <c r="J65" s="25"/>
      <c r="K65" s="25"/>
      <c r="L65" s="25"/>
    </row>
    <row r="66" spans="1:19">
      <c r="A66" s="26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</row>
    <row r="67" spans="1:19">
      <c r="A67" s="26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</row>
    <row r="68" spans="1:19" ht="15">
      <c r="A68" s="27"/>
      <c r="B68" s="274"/>
      <c r="C68" s="274"/>
      <c r="D68" s="274"/>
      <c r="E68" s="274"/>
      <c r="F68" s="274"/>
      <c r="G68" s="274"/>
      <c r="H68" s="151"/>
      <c r="I68" s="275"/>
      <c r="J68" s="275"/>
      <c r="K68" s="275"/>
      <c r="L68" s="275"/>
    </row>
    <row r="69" spans="1:19" ht="15">
      <c r="A69" s="28"/>
      <c r="B69" s="276"/>
      <c r="C69" s="276"/>
      <c r="D69" s="276"/>
      <c r="E69" s="276"/>
      <c r="F69" s="276"/>
      <c r="G69" s="276"/>
      <c r="H69" s="149"/>
      <c r="I69" s="277"/>
      <c r="J69" s="277"/>
      <c r="K69" s="277"/>
      <c r="L69" s="277"/>
      <c r="P69" s="273"/>
      <c r="Q69" s="273"/>
      <c r="R69" s="273"/>
      <c r="S69" s="273"/>
    </row>
    <row r="70" spans="1:19" ht="15">
      <c r="A70" s="28"/>
      <c r="B70" s="276"/>
      <c r="C70" s="276"/>
      <c r="D70" s="276"/>
      <c r="E70" s="276"/>
      <c r="F70" s="276"/>
      <c r="G70" s="276"/>
      <c r="H70" s="149"/>
      <c r="I70" s="277"/>
      <c r="J70" s="277"/>
      <c r="K70" s="277"/>
      <c r="L70" s="277"/>
    </row>
    <row r="71" spans="1:19" ht="15">
      <c r="A71" s="28"/>
      <c r="B71" s="276"/>
      <c r="C71" s="276"/>
      <c r="D71" s="276"/>
      <c r="E71" s="276"/>
      <c r="F71" s="276"/>
      <c r="G71" s="276"/>
      <c r="H71" s="149"/>
      <c r="I71" s="277"/>
      <c r="J71" s="277"/>
      <c r="K71" s="277"/>
      <c r="L71" s="277"/>
    </row>
  </sheetData>
  <mergeCells count="16">
    <mergeCell ref="B70:G70"/>
    <mergeCell ref="I70:L70"/>
    <mergeCell ref="I71:L71"/>
    <mergeCell ref="B71:G71"/>
    <mergeCell ref="A65:I65"/>
    <mergeCell ref="A1:J1"/>
    <mergeCell ref="C3:F3"/>
    <mergeCell ref="G3:J3"/>
    <mergeCell ref="M3:O3"/>
    <mergeCell ref="N5:O5"/>
    <mergeCell ref="N4:O4"/>
    <mergeCell ref="P69:S69"/>
    <mergeCell ref="B68:G68"/>
    <mergeCell ref="I68:L68"/>
    <mergeCell ref="B69:G69"/>
    <mergeCell ref="I69:L6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1" orientation="portrait" r:id="rId1"/>
  <colBreaks count="1" manualBreakCount="1">
    <brk id="10" max="1048575" man="1"/>
  </colBreaks>
  <ignoredErrors>
    <ignoredError sqref="I45:J45 C45:D45 F45:G4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06"/>
  <sheetViews>
    <sheetView showGridLines="0" zoomScale="40" zoomScaleNormal="40" zoomScaleSheetLayoutView="55" workbookViewId="0">
      <selection sqref="A1:XFD1"/>
    </sheetView>
  </sheetViews>
  <sheetFormatPr defaultColWidth="9.1796875" defaultRowHeight="14.5"/>
  <cols>
    <col min="1" max="1" width="175" style="15" customWidth="1"/>
    <col min="2" max="10" width="12.81640625" style="4" customWidth="1"/>
    <col min="11" max="14" width="9.1796875" style="4"/>
    <col min="15" max="15" width="15.1796875" style="4" customWidth="1"/>
    <col min="16" max="16384" width="9.1796875" style="4"/>
  </cols>
  <sheetData>
    <row r="1" spans="1:15" ht="35.15" customHeight="1">
      <c r="A1" s="278" t="s">
        <v>22</v>
      </c>
      <c r="B1" s="278"/>
      <c r="C1" s="278"/>
      <c r="D1" s="278"/>
      <c r="E1" s="278"/>
      <c r="F1" s="278"/>
      <c r="G1" s="278"/>
      <c r="H1" s="278"/>
      <c r="I1" s="278"/>
      <c r="J1" s="278"/>
    </row>
    <row r="2" spans="1:15" ht="15" thickBot="1"/>
    <row r="3" spans="1:15" ht="41.15" customHeight="1" thickBot="1">
      <c r="A3" s="29"/>
      <c r="B3" s="30"/>
      <c r="C3" s="279" t="s">
        <v>3</v>
      </c>
      <c r="D3" s="280"/>
      <c r="E3" s="280"/>
      <c r="F3" s="281"/>
      <c r="G3" s="282" t="s">
        <v>4</v>
      </c>
      <c r="H3" s="283"/>
      <c r="I3" s="283"/>
      <c r="J3" s="284"/>
      <c r="M3" s="293" t="s">
        <v>5</v>
      </c>
      <c r="N3" s="294"/>
      <c r="O3" s="295"/>
    </row>
    <row r="4" spans="1:15" ht="20.5" thickBot="1">
      <c r="A4" s="216" t="s">
        <v>159</v>
      </c>
      <c r="B4" s="223">
        <v>2024</v>
      </c>
      <c r="C4" s="224">
        <v>2025</v>
      </c>
      <c r="D4" s="225">
        <v>2026</v>
      </c>
      <c r="E4" s="225">
        <v>2027</v>
      </c>
      <c r="F4" s="226">
        <v>2028</v>
      </c>
      <c r="G4" s="224">
        <v>2025</v>
      </c>
      <c r="H4" s="225">
        <v>2026</v>
      </c>
      <c r="I4" s="225">
        <v>2027</v>
      </c>
      <c r="J4" s="226">
        <v>2028</v>
      </c>
      <c r="M4" s="16"/>
      <c r="N4" s="48" t="s">
        <v>6</v>
      </c>
      <c r="O4" s="49"/>
    </row>
    <row r="5" spans="1:15" ht="18" thickBot="1">
      <c r="A5" s="127" t="s">
        <v>136</v>
      </c>
      <c r="B5" s="170">
        <f>SUM(B6:B9)</f>
        <v>0</v>
      </c>
      <c r="C5" s="171">
        <f t="shared" ref="C5:G5" si="0">SUM(C6:C9)</f>
        <v>0</v>
      </c>
      <c r="D5" s="172">
        <f>SUM(D6:D9)</f>
        <v>0</v>
      </c>
      <c r="E5" s="172">
        <f>SUM(E6:E9)</f>
        <v>0</v>
      </c>
      <c r="F5" s="168">
        <f>SUM(F6:F9)</f>
        <v>0</v>
      </c>
      <c r="G5" s="171">
        <f t="shared" si="0"/>
        <v>0</v>
      </c>
      <c r="H5" s="172">
        <f>SUM(H6:H9)</f>
        <v>0</v>
      </c>
      <c r="I5" s="172">
        <f>SUM(I6:I9)</f>
        <v>0</v>
      </c>
      <c r="J5" s="168">
        <f>SUM(J6:J9)</f>
        <v>0</v>
      </c>
      <c r="K5" s="21"/>
      <c r="M5" s="17"/>
      <c r="N5" s="46" t="s">
        <v>7</v>
      </c>
      <c r="O5" s="47"/>
    </row>
    <row r="6" spans="1:15" ht="17.5">
      <c r="A6" s="94" t="s">
        <v>129</v>
      </c>
      <c r="B6" s="173">
        <f>+'Altre informazioni'!B72</f>
        <v>0</v>
      </c>
      <c r="C6" s="173">
        <f>+'Altre informazioni'!C72</f>
        <v>0</v>
      </c>
      <c r="D6" s="174">
        <f>+'Altre informazioni'!D72</f>
        <v>0</v>
      </c>
      <c r="E6" s="174">
        <f>+'Altre informazioni'!F72</f>
        <v>0</v>
      </c>
      <c r="F6" s="175">
        <f>+'Altre informazioni'!F72</f>
        <v>0</v>
      </c>
      <c r="G6" s="173">
        <f>+'Altre informazioni'!G72</f>
        <v>0</v>
      </c>
      <c r="H6" s="174">
        <f>+'Altre informazioni'!H72</f>
        <v>0</v>
      </c>
      <c r="I6" s="174">
        <f>+'Altre informazioni'!J72</f>
        <v>0</v>
      </c>
      <c r="J6" s="176">
        <f>+'Altre informazioni'!J72</f>
        <v>0</v>
      </c>
    </row>
    <row r="7" spans="1:15" ht="17.5">
      <c r="A7" s="94" t="s">
        <v>130</v>
      </c>
      <c r="B7" s="173">
        <f>+'Altre informazioni'!B78</f>
        <v>0</v>
      </c>
      <c r="C7" s="173">
        <f>+'Altre informazioni'!C78</f>
        <v>0</v>
      </c>
      <c r="D7" s="174">
        <f>+'Altre informazioni'!D78</f>
        <v>0</v>
      </c>
      <c r="E7" s="174">
        <f>+'Altre informazioni'!F78</f>
        <v>0</v>
      </c>
      <c r="F7" s="175">
        <f>+'Altre informazioni'!F78</f>
        <v>0</v>
      </c>
      <c r="G7" s="173">
        <f>+'Altre informazioni'!G78</f>
        <v>0</v>
      </c>
      <c r="H7" s="174">
        <f>+'Altre informazioni'!H78</f>
        <v>0</v>
      </c>
      <c r="I7" s="174">
        <f>+'Altre informazioni'!J78</f>
        <v>0</v>
      </c>
      <c r="J7" s="176">
        <f>+'Altre informazioni'!J78</f>
        <v>0</v>
      </c>
    </row>
    <row r="8" spans="1:15" ht="31">
      <c r="A8" s="94" t="s">
        <v>131</v>
      </c>
      <c r="B8" s="60"/>
      <c r="C8" s="60"/>
      <c r="D8" s="67"/>
      <c r="E8" s="67"/>
      <c r="F8" s="56"/>
      <c r="G8" s="60"/>
      <c r="H8" s="67"/>
      <c r="I8" s="67"/>
      <c r="J8" s="61"/>
    </row>
    <row r="9" spans="1:15" ht="17.5">
      <c r="A9" s="94" t="s">
        <v>89</v>
      </c>
      <c r="B9" s="60"/>
      <c r="C9" s="60"/>
      <c r="D9" s="67"/>
      <c r="E9" s="67"/>
      <c r="F9" s="56"/>
      <c r="G9" s="60"/>
      <c r="H9" s="67"/>
      <c r="I9" s="67"/>
      <c r="J9" s="61"/>
    </row>
    <row r="10" spans="1:15" ht="18" thickBot="1">
      <c r="A10" s="31" t="s">
        <v>79</v>
      </c>
      <c r="B10" s="70"/>
      <c r="C10" s="70"/>
      <c r="D10" s="73"/>
      <c r="E10" s="73"/>
      <c r="F10" s="72"/>
      <c r="G10" s="70"/>
      <c r="H10" s="73"/>
      <c r="I10" s="73"/>
      <c r="J10" s="71"/>
    </row>
    <row r="11" spans="1:15" ht="18" thickBot="1">
      <c r="A11" s="177" t="s">
        <v>23</v>
      </c>
      <c r="B11" s="82">
        <f t="shared" ref="B11:J11" si="1">B5+B10</f>
        <v>0</v>
      </c>
      <c r="C11" s="83">
        <f t="shared" si="1"/>
        <v>0</v>
      </c>
      <c r="D11" s="84">
        <f t="shared" si="1"/>
        <v>0</v>
      </c>
      <c r="E11" s="84">
        <f t="shared" si="1"/>
        <v>0</v>
      </c>
      <c r="F11" s="85">
        <f t="shared" si="1"/>
        <v>0</v>
      </c>
      <c r="G11" s="83">
        <f t="shared" si="1"/>
        <v>0</v>
      </c>
      <c r="H11" s="84">
        <f t="shared" si="1"/>
        <v>0</v>
      </c>
      <c r="I11" s="84">
        <f t="shared" si="1"/>
        <v>0</v>
      </c>
      <c r="J11" s="85">
        <f t="shared" si="1"/>
        <v>0</v>
      </c>
    </row>
    <row r="12" spans="1:15" ht="17.5">
      <c r="A12" s="50" t="s">
        <v>24</v>
      </c>
      <c r="B12" s="59">
        <f t="shared" ref="B12:J12" si="2">SUM(B13:B16)</f>
        <v>0</v>
      </c>
      <c r="C12" s="64">
        <f t="shared" si="2"/>
        <v>0</v>
      </c>
      <c r="D12" s="68">
        <f t="shared" si="2"/>
        <v>0</v>
      </c>
      <c r="E12" s="68">
        <f t="shared" si="2"/>
        <v>0</v>
      </c>
      <c r="F12" s="65">
        <f t="shared" si="2"/>
        <v>0</v>
      </c>
      <c r="G12" s="64">
        <f t="shared" si="2"/>
        <v>0</v>
      </c>
      <c r="H12" s="68">
        <f t="shared" si="2"/>
        <v>0</v>
      </c>
      <c r="I12" s="68">
        <f t="shared" si="2"/>
        <v>0</v>
      </c>
      <c r="J12" s="65">
        <f t="shared" si="2"/>
        <v>0</v>
      </c>
      <c r="K12" s="21"/>
    </row>
    <row r="13" spans="1:15" ht="17.5">
      <c r="A13" s="94" t="s">
        <v>132</v>
      </c>
      <c r="B13" s="60"/>
      <c r="C13" s="60"/>
      <c r="D13" s="67"/>
      <c r="E13" s="67"/>
      <c r="F13" s="56"/>
      <c r="G13" s="60"/>
      <c r="H13" s="67"/>
      <c r="I13" s="67"/>
      <c r="J13" s="61"/>
    </row>
    <row r="14" spans="1:15" ht="17.5">
      <c r="A14" s="94" t="s">
        <v>133</v>
      </c>
      <c r="B14" s="60"/>
      <c r="C14" s="60"/>
      <c r="D14" s="67"/>
      <c r="E14" s="67"/>
      <c r="F14" s="56"/>
      <c r="G14" s="60"/>
      <c r="H14" s="67"/>
      <c r="I14" s="67"/>
      <c r="J14" s="61"/>
    </row>
    <row r="15" spans="1:15" ht="31">
      <c r="A15" s="94" t="s">
        <v>87</v>
      </c>
      <c r="B15" s="60"/>
      <c r="C15" s="60"/>
      <c r="D15" s="67"/>
      <c r="E15" s="67"/>
      <c r="F15" s="56"/>
      <c r="G15" s="60"/>
      <c r="H15" s="67"/>
      <c r="I15" s="67"/>
      <c r="J15" s="61"/>
    </row>
    <row r="16" spans="1:15" ht="17.5">
      <c r="A16" s="94" t="s">
        <v>88</v>
      </c>
      <c r="B16" s="60"/>
      <c r="C16" s="60"/>
      <c r="D16" s="67"/>
      <c r="E16" s="67"/>
      <c r="F16" s="56"/>
      <c r="G16" s="60"/>
      <c r="H16" s="67"/>
      <c r="I16" s="67"/>
      <c r="J16" s="61"/>
    </row>
    <row r="17" spans="1:10" ht="17.5">
      <c r="A17" s="31" t="s">
        <v>25</v>
      </c>
      <c r="B17" s="59">
        <f t="shared" ref="B17:J17" si="3">SUM(B18:B25)</f>
        <v>0</v>
      </c>
      <c r="C17" s="64">
        <f t="shared" si="3"/>
        <v>0</v>
      </c>
      <c r="D17" s="68">
        <f t="shared" si="3"/>
        <v>0</v>
      </c>
      <c r="E17" s="68">
        <f t="shared" si="3"/>
        <v>0</v>
      </c>
      <c r="F17" s="65">
        <f t="shared" si="3"/>
        <v>0</v>
      </c>
      <c r="G17" s="64">
        <f t="shared" si="3"/>
        <v>0</v>
      </c>
      <c r="H17" s="68">
        <f t="shared" si="3"/>
        <v>0</v>
      </c>
      <c r="I17" s="68">
        <f t="shared" si="3"/>
        <v>0</v>
      </c>
      <c r="J17" s="65">
        <f t="shared" si="3"/>
        <v>0</v>
      </c>
    </row>
    <row r="18" spans="1:10" ht="17.5">
      <c r="A18" s="93" t="s">
        <v>128</v>
      </c>
      <c r="B18" s="60"/>
      <c r="C18" s="60"/>
      <c r="D18" s="67"/>
      <c r="E18" s="67"/>
      <c r="F18" s="56"/>
      <c r="G18" s="60"/>
      <c r="H18" s="67"/>
      <c r="I18" s="67"/>
      <c r="J18" s="61"/>
    </row>
    <row r="19" spans="1:10" ht="17.5">
      <c r="A19" s="93" t="s">
        <v>27</v>
      </c>
      <c r="B19" s="60"/>
      <c r="C19" s="60"/>
      <c r="D19" s="67"/>
      <c r="E19" s="67"/>
      <c r="F19" s="56"/>
      <c r="G19" s="60"/>
      <c r="H19" s="67"/>
      <c r="I19" s="67"/>
      <c r="J19" s="61"/>
    </row>
    <row r="20" spans="1:10" ht="17.5">
      <c r="A20" s="93" t="s">
        <v>135</v>
      </c>
      <c r="B20" s="60"/>
      <c r="C20" s="60"/>
      <c r="D20" s="67"/>
      <c r="E20" s="67"/>
      <c r="F20" s="56"/>
      <c r="G20" s="60"/>
      <c r="H20" s="67"/>
      <c r="I20" s="67"/>
      <c r="J20" s="61"/>
    </row>
    <row r="21" spans="1:10" ht="17.5">
      <c r="A21" s="93" t="s">
        <v>134</v>
      </c>
      <c r="B21" s="60"/>
      <c r="C21" s="60"/>
      <c r="D21" s="67"/>
      <c r="E21" s="67"/>
      <c r="F21" s="56"/>
      <c r="G21" s="60"/>
      <c r="H21" s="67"/>
      <c r="I21" s="67"/>
      <c r="J21" s="61"/>
    </row>
    <row r="22" spans="1:10" ht="17.5">
      <c r="A22" s="93" t="s">
        <v>41</v>
      </c>
      <c r="B22" s="60"/>
      <c r="C22" s="60"/>
      <c r="D22" s="67"/>
      <c r="E22" s="67"/>
      <c r="F22" s="56"/>
      <c r="G22" s="60"/>
      <c r="H22" s="67"/>
      <c r="I22" s="67"/>
      <c r="J22" s="61"/>
    </row>
    <row r="23" spans="1:10" ht="17.5">
      <c r="A23" s="93" t="s">
        <v>26</v>
      </c>
      <c r="B23" s="60"/>
      <c r="C23" s="60"/>
      <c r="D23" s="67"/>
      <c r="E23" s="67"/>
      <c r="F23" s="56"/>
      <c r="G23" s="60"/>
      <c r="H23" s="67"/>
      <c r="I23" s="67"/>
      <c r="J23" s="61"/>
    </row>
    <row r="24" spans="1:10" ht="17.5">
      <c r="A24" s="93" t="s">
        <v>28</v>
      </c>
      <c r="B24" s="60"/>
      <c r="C24" s="60"/>
      <c r="D24" s="67"/>
      <c r="E24" s="67"/>
      <c r="F24" s="56"/>
      <c r="G24" s="60"/>
      <c r="H24" s="67"/>
      <c r="I24" s="67"/>
      <c r="J24" s="61"/>
    </row>
    <row r="25" spans="1:10" ht="17.5">
      <c r="A25" s="93" t="s">
        <v>29</v>
      </c>
      <c r="B25" s="60"/>
      <c r="C25" s="60"/>
      <c r="D25" s="67"/>
      <c r="E25" s="67"/>
      <c r="F25" s="56"/>
      <c r="G25" s="60"/>
      <c r="H25" s="67"/>
      <c r="I25" s="67"/>
      <c r="J25" s="61"/>
    </row>
    <row r="26" spans="1:10" ht="17.5">
      <c r="A26" s="31" t="s">
        <v>123</v>
      </c>
      <c r="B26" s="59">
        <f t="shared" ref="B26:J26" si="4">SUM(B27:B28)</f>
        <v>0</v>
      </c>
      <c r="C26" s="64">
        <f t="shared" si="4"/>
        <v>0</v>
      </c>
      <c r="D26" s="68">
        <f t="shared" si="4"/>
        <v>0</v>
      </c>
      <c r="E26" s="68">
        <f t="shared" si="4"/>
        <v>0</v>
      </c>
      <c r="F26" s="65">
        <f t="shared" si="4"/>
        <v>0</v>
      </c>
      <c r="G26" s="64">
        <f t="shared" si="4"/>
        <v>0</v>
      </c>
      <c r="H26" s="68">
        <f t="shared" si="4"/>
        <v>0</v>
      </c>
      <c r="I26" s="68">
        <f t="shared" si="4"/>
        <v>0</v>
      </c>
      <c r="J26" s="65">
        <f t="shared" si="4"/>
        <v>0</v>
      </c>
    </row>
    <row r="27" spans="1:10" ht="17.5">
      <c r="A27" s="93" t="s">
        <v>126</v>
      </c>
      <c r="B27" s="60"/>
      <c r="C27" s="60"/>
      <c r="D27" s="67"/>
      <c r="E27" s="67"/>
      <c r="F27" s="56"/>
      <c r="G27" s="60"/>
      <c r="H27" s="67"/>
      <c r="I27" s="67"/>
      <c r="J27" s="61"/>
    </row>
    <row r="28" spans="1:10" ht="17.5">
      <c r="A28" s="93" t="s">
        <v>122</v>
      </c>
      <c r="B28" s="60"/>
      <c r="C28" s="60"/>
      <c r="D28" s="67"/>
      <c r="E28" s="67"/>
      <c r="F28" s="56"/>
      <c r="G28" s="60"/>
      <c r="H28" s="67"/>
      <c r="I28" s="67"/>
      <c r="J28" s="61"/>
    </row>
    <row r="29" spans="1:10" ht="17.5">
      <c r="A29" s="31" t="s">
        <v>124</v>
      </c>
      <c r="B29" s="59">
        <f t="shared" ref="B29:J29" si="5">SUM(B30:B31)</f>
        <v>0</v>
      </c>
      <c r="C29" s="64">
        <f t="shared" si="5"/>
        <v>0</v>
      </c>
      <c r="D29" s="68">
        <f t="shared" si="5"/>
        <v>0</v>
      </c>
      <c r="E29" s="68">
        <f t="shared" si="5"/>
        <v>0</v>
      </c>
      <c r="F29" s="65">
        <f t="shared" si="5"/>
        <v>0</v>
      </c>
      <c r="G29" s="64">
        <f t="shared" si="5"/>
        <v>0</v>
      </c>
      <c r="H29" s="68">
        <f t="shared" si="5"/>
        <v>0</v>
      </c>
      <c r="I29" s="68">
        <f t="shared" si="5"/>
        <v>0</v>
      </c>
      <c r="J29" s="65">
        <f t="shared" si="5"/>
        <v>0</v>
      </c>
    </row>
    <row r="30" spans="1:10" ht="17.5">
      <c r="A30" s="93" t="s">
        <v>125</v>
      </c>
      <c r="B30" s="60"/>
      <c r="C30" s="60"/>
      <c r="D30" s="67"/>
      <c r="E30" s="67"/>
      <c r="F30" s="56"/>
      <c r="G30" s="60"/>
      <c r="H30" s="67"/>
      <c r="I30" s="67"/>
      <c r="J30" s="61"/>
    </row>
    <row r="31" spans="1:10" ht="17.5">
      <c r="A31" s="93" t="s">
        <v>121</v>
      </c>
      <c r="B31" s="60"/>
      <c r="C31" s="60"/>
      <c r="D31" s="67"/>
      <c r="E31" s="67"/>
      <c r="F31" s="56"/>
      <c r="G31" s="60"/>
      <c r="H31" s="67"/>
      <c r="I31" s="67"/>
      <c r="J31" s="61"/>
    </row>
    <row r="32" spans="1:10" ht="17.5">
      <c r="A32" s="51" t="s">
        <v>31</v>
      </c>
      <c r="B32" s="70"/>
      <c r="C32" s="70"/>
      <c r="D32" s="73"/>
      <c r="E32" s="73"/>
      <c r="F32" s="72"/>
      <c r="G32" s="70"/>
      <c r="H32" s="73"/>
      <c r="I32" s="73"/>
      <c r="J32" s="71"/>
    </row>
    <row r="33" spans="1:10" ht="18" thickBot="1">
      <c r="A33" s="178" t="s">
        <v>30</v>
      </c>
      <c r="B33" s="70"/>
      <c r="C33" s="70"/>
      <c r="D33" s="73"/>
      <c r="E33" s="73"/>
      <c r="F33" s="72"/>
      <c r="G33" s="70"/>
      <c r="H33" s="73"/>
      <c r="I33" s="73"/>
      <c r="J33" s="71"/>
    </row>
    <row r="34" spans="1:10" ht="18" thickBot="1">
      <c r="A34" s="177" t="s">
        <v>32</v>
      </c>
      <c r="B34" s="82">
        <f>B12+B17+B26+B29+B32+B33</f>
        <v>0</v>
      </c>
      <c r="C34" s="83">
        <f t="shared" ref="C34:J34" si="6">C12+C17+C26+C29+C32+C33</f>
        <v>0</v>
      </c>
      <c r="D34" s="84">
        <f t="shared" si="6"/>
        <v>0</v>
      </c>
      <c r="E34" s="84">
        <f>E12+E17+E26+E29+E32+E33</f>
        <v>0</v>
      </c>
      <c r="F34" s="85">
        <f t="shared" si="6"/>
        <v>0</v>
      </c>
      <c r="G34" s="83">
        <f t="shared" si="6"/>
        <v>0</v>
      </c>
      <c r="H34" s="84">
        <f t="shared" si="6"/>
        <v>0</v>
      </c>
      <c r="I34" s="84">
        <f>I12+I17+I26+I29+I32+I33</f>
        <v>0</v>
      </c>
      <c r="J34" s="85">
        <f t="shared" si="6"/>
        <v>0</v>
      </c>
    </row>
    <row r="35" spans="1:10" ht="17.5">
      <c r="A35" s="50" t="s">
        <v>33</v>
      </c>
      <c r="B35" s="59">
        <f t="shared" ref="B35:J35" si="7">SUM(B36:B38)</f>
        <v>0</v>
      </c>
      <c r="C35" s="64">
        <f t="shared" si="7"/>
        <v>0</v>
      </c>
      <c r="D35" s="68">
        <f t="shared" si="7"/>
        <v>0</v>
      </c>
      <c r="E35" s="68">
        <f t="shared" si="7"/>
        <v>0</v>
      </c>
      <c r="F35" s="65">
        <f t="shared" si="7"/>
        <v>0</v>
      </c>
      <c r="G35" s="64">
        <f t="shared" si="7"/>
        <v>0</v>
      </c>
      <c r="H35" s="68">
        <f t="shared" si="7"/>
        <v>0</v>
      </c>
      <c r="I35" s="68">
        <f t="shared" si="7"/>
        <v>0</v>
      </c>
      <c r="J35" s="65">
        <f t="shared" si="7"/>
        <v>0</v>
      </c>
    </row>
    <row r="36" spans="1:10" ht="17.5">
      <c r="A36" s="93" t="s">
        <v>78</v>
      </c>
      <c r="B36" s="60"/>
      <c r="C36" s="60"/>
      <c r="D36" s="67"/>
      <c r="E36" s="67"/>
      <c r="F36" s="56"/>
      <c r="G36" s="60"/>
      <c r="H36" s="67"/>
      <c r="I36" s="67"/>
      <c r="J36" s="61"/>
    </row>
    <row r="37" spans="1:10" ht="17.5">
      <c r="A37" s="93" t="s">
        <v>156</v>
      </c>
      <c r="B37" s="60"/>
      <c r="C37" s="60"/>
      <c r="D37" s="67"/>
      <c r="E37" s="67"/>
      <c r="F37" s="56"/>
      <c r="G37" s="60"/>
      <c r="H37" s="67"/>
      <c r="I37" s="67"/>
      <c r="J37" s="61"/>
    </row>
    <row r="38" spans="1:10" ht="17.5">
      <c r="A38" s="93" t="s">
        <v>81</v>
      </c>
      <c r="B38" s="60"/>
      <c r="C38" s="60"/>
      <c r="D38" s="67"/>
      <c r="E38" s="67"/>
      <c r="F38" s="56"/>
      <c r="G38" s="60"/>
      <c r="H38" s="67"/>
      <c r="I38" s="67"/>
      <c r="J38" s="61"/>
    </row>
    <row r="39" spans="1:10" ht="17.5">
      <c r="A39" s="31" t="s">
        <v>34</v>
      </c>
      <c r="B39" s="59">
        <f t="shared" ref="B39:J39" si="8">SUM(B40:B42)</f>
        <v>0</v>
      </c>
      <c r="C39" s="64">
        <f t="shared" si="8"/>
        <v>0</v>
      </c>
      <c r="D39" s="68">
        <f t="shared" si="8"/>
        <v>0</v>
      </c>
      <c r="E39" s="68">
        <f t="shared" si="8"/>
        <v>0</v>
      </c>
      <c r="F39" s="65">
        <f t="shared" si="8"/>
        <v>0</v>
      </c>
      <c r="G39" s="64">
        <f t="shared" si="8"/>
        <v>0</v>
      </c>
      <c r="H39" s="68">
        <f t="shared" si="8"/>
        <v>0</v>
      </c>
      <c r="I39" s="68">
        <f t="shared" si="8"/>
        <v>0</v>
      </c>
      <c r="J39" s="65">
        <f t="shared" si="8"/>
        <v>0</v>
      </c>
    </row>
    <row r="40" spans="1:10" ht="17.5">
      <c r="A40" s="93" t="s">
        <v>78</v>
      </c>
      <c r="B40" s="60"/>
      <c r="C40" s="60"/>
      <c r="D40" s="67"/>
      <c r="E40" s="67"/>
      <c r="F40" s="56"/>
      <c r="G40" s="60"/>
      <c r="H40" s="67"/>
      <c r="I40" s="67"/>
      <c r="J40" s="61"/>
    </row>
    <row r="41" spans="1:10" ht="17.5">
      <c r="A41" s="93" t="s">
        <v>156</v>
      </c>
      <c r="B41" s="60"/>
      <c r="C41" s="60"/>
      <c r="D41" s="67"/>
      <c r="E41" s="67"/>
      <c r="F41" s="56"/>
      <c r="G41" s="60"/>
      <c r="H41" s="67"/>
      <c r="I41" s="67"/>
      <c r="J41" s="61"/>
    </row>
    <row r="42" spans="1:10" ht="18" thickBot="1">
      <c r="A42" s="93" t="s">
        <v>80</v>
      </c>
      <c r="B42" s="60"/>
      <c r="C42" s="60"/>
      <c r="D42" s="67"/>
      <c r="E42" s="67"/>
      <c r="F42" s="56"/>
      <c r="G42" s="60"/>
      <c r="H42" s="67"/>
      <c r="I42" s="67"/>
      <c r="J42" s="61"/>
    </row>
    <row r="43" spans="1:10" ht="18" thickBot="1">
      <c r="A43" s="177" t="s">
        <v>35</v>
      </c>
      <c r="B43" s="82">
        <f>B11-B34+B35+B39</f>
        <v>0</v>
      </c>
      <c r="C43" s="83">
        <f t="shared" ref="C43:J43" si="9">C11-C34+C35+C39</f>
        <v>0</v>
      </c>
      <c r="D43" s="84">
        <f t="shared" si="9"/>
        <v>0</v>
      </c>
      <c r="E43" s="84">
        <f>E11-E34+E35+E39</f>
        <v>0</v>
      </c>
      <c r="F43" s="85">
        <f t="shared" si="9"/>
        <v>0</v>
      </c>
      <c r="G43" s="83">
        <f t="shared" si="9"/>
        <v>0</v>
      </c>
      <c r="H43" s="84">
        <f t="shared" si="9"/>
        <v>0</v>
      </c>
      <c r="I43" s="84">
        <f>I11-I34+I35+I39</f>
        <v>0</v>
      </c>
      <c r="J43" s="85">
        <f t="shared" si="9"/>
        <v>0</v>
      </c>
    </row>
    <row r="44" spans="1:10" ht="18" thickBot="1">
      <c r="A44" s="95" t="s">
        <v>36</v>
      </c>
      <c r="B44" s="89"/>
      <c r="C44" s="89"/>
      <c r="D44" s="90"/>
      <c r="E44" s="90"/>
      <c r="F44" s="91"/>
      <c r="G44" s="89"/>
      <c r="H44" s="90"/>
      <c r="I44" s="90"/>
      <c r="J44" s="92"/>
    </row>
    <row r="45" spans="1:10" ht="18" thickBot="1">
      <c r="A45" s="177" t="s">
        <v>18</v>
      </c>
      <c r="B45" s="82">
        <f>B43-B44</f>
        <v>0</v>
      </c>
      <c r="C45" s="83">
        <f t="shared" ref="C45:J45" si="10">C43-C44</f>
        <v>0</v>
      </c>
      <c r="D45" s="84">
        <f t="shared" si="10"/>
        <v>0</v>
      </c>
      <c r="E45" s="84">
        <f>E43-E44</f>
        <v>0</v>
      </c>
      <c r="F45" s="85">
        <f t="shared" si="10"/>
        <v>0</v>
      </c>
      <c r="G45" s="83">
        <f t="shared" si="10"/>
        <v>0</v>
      </c>
      <c r="H45" s="84">
        <f t="shared" si="10"/>
        <v>0</v>
      </c>
      <c r="I45" s="84">
        <f>I43-I44</f>
        <v>0</v>
      </c>
      <c r="J45" s="85">
        <f t="shared" si="10"/>
        <v>0</v>
      </c>
    </row>
    <row r="46" spans="1:10" ht="15" thickBot="1">
      <c r="B46" s="21"/>
      <c r="C46" s="21"/>
      <c r="D46" s="21"/>
      <c r="E46" s="21"/>
      <c r="F46" s="21"/>
      <c r="G46" s="21"/>
      <c r="H46" s="21"/>
      <c r="I46" s="21"/>
      <c r="J46" s="21"/>
    </row>
    <row r="47" spans="1:10" ht="17.5">
      <c r="A47" s="128" t="s">
        <v>37</v>
      </c>
      <c r="B47" s="156" t="str">
        <f>IFERROR(B45/'Stato patrimoniale'!B38," ")</f>
        <v xml:space="preserve"> </v>
      </c>
      <c r="C47" s="157" t="str">
        <f>IFERROR(C45/'Stato patrimoniale'!C38," ")</f>
        <v xml:space="preserve"> </v>
      </c>
      <c r="D47" s="158" t="str">
        <f>IFERROR(D45/'Stato patrimoniale'!D38," ")</f>
        <v xml:space="preserve"> </v>
      </c>
      <c r="E47" s="158" t="str">
        <f>IFERROR(E45/'Stato patrimoniale'!F38," ")</f>
        <v xml:space="preserve"> </v>
      </c>
      <c r="F47" s="159" t="str">
        <f>IFERROR(F45/'Stato patrimoniale'!F38," ")</f>
        <v xml:space="preserve"> </v>
      </c>
      <c r="G47" s="157" t="str">
        <f>IFERROR(G45/'Stato patrimoniale'!G38," ")</f>
        <v xml:space="preserve"> </v>
      </c>
      <c r="H47" s="158" t="str">
        <f>IFERROR(H45/'Stato patrimoniale'!I38," ")</f>
        <v xml:space="preserve"> </v>
      </c>
      <c r="I47" s="158" t="str">
        <f>IFERROR(I45/'Stato patrimoniale'!J38," ")</f>
        <v xml:space="preserve"> </v>
      </c>
      <c r="J47" s="159" t="str">
        <f>IFERROR(J45/'Stato patrimoniale'!J38," ")</f>
        <v xml:space="preserve"> </v>
      </c>
    </row>
    <row r="48" spans="1:10" ht="17.5">
      <c r="A48" s="129" t="s">
        <v>38</v>
      </c>
      <c r="B48" s="160" t="str">
        <f>IFERROR(B45/B11, " ")</f>
        <v xml:space="preserve"> </v>
      </c>
      <c r="C48" s="161" t="str">
        <f t="shared" ref="C48:J48" si="11">IFERROR(C45/C11, " ")</f>
        <v xml:space="preserve"> </v>
      </c>
      <c r="D48" s="162" t="str">
        <f t="shared" si="11"/>
        <v xml:space="preserve"> </v>
      </c>
      <c r="E48" s="162" t="str">
        <f t="shared" ref="E48" si="12">IFERROR(E45/E11, " ")</f>
        <v xml:space="preserve"> </v>
      </c>
      <c r="F48" s="163" t="str">
        <f t="shared" si="11"/>
        <v xml:space="preserve"> </v>
      </c>
      <c r="G48" s="161" t="str">
        <f t="shared" si="11"/>
        <v xml:space="preserve"> </v>
      </c>
      <c r="H48" s="162" t="str">
        <f t="shared" si="11"/>
        <v xml:space="preserve"> </v>
      </c>
      <c r="I48" s="162" t="str">
        <f t="shared" ref="I48" si="13">IFERROR(I45/I11, " ")</f>
        <v xml:space="preserve"> </v>
      </c>
      <c r="J48" s="163" t="str">
        <f t="shared" si="11"/>
        <v xml:space="preserve"> </v>
      </c>
    </row>
    <row r="49" spans="1:10" ht="18" thickBot="1">
      <c r="A49" s="130" t="s">
        <v>39</v>
      </c>
      <c r="B49" s="164" t="str">
        <f>IFERROR(B34/B11," ")</f>
        <v xml:space="preserve"> </v>
      </c>
      <c r="C49" s="165" t="str">
        <f t="shared" ref="C49:J49" si="14">IFERROR(C34/C11," ")</f>
        <v xml:space="preserve"> </v>
      </c>
      <c r="D49" s="166" t="str">
        <f t="shared" si="14"/>
        <v xml:space="preserve"> </v>
      </c>
      <c r="E49" s="166" t="str">
        <f t="shared" ref="E49" si="15">IFERROR(E34/E11," ")</f>
        <v xml:space="preserve"> </v>
      </c>
      <c r="F49" s="167" t="str">
        <f t="shared" si="14"/>
        <v xml:space="preserve"> </v>
      </c>
      <c r="G49" s="165" t="str">
        <f t="shared" si="14"/>
        <v xml:space="preserve"> </v>
      </c>
      <c r="H49" s="166" t="str">
        <f t="shared" si="14"/>
        <v xml:space="preserve"> </v>
      </c>
      <c r="I49" s="166" t="str">
        <f t="shared" ref="I49" si="16">IFERROR(I34/I11," ")</f>
        <v xml:space="preserve"> </v>
      </c>
      <c r="J49" s="167" t="str">
        <f t="shared" si="14"/>
        <v xml:space="preserve"> </v>
      </c>
    </row>
    <row r="406" spans="6:6">
      <c r="F406" s="4" t="s">
        <v>40</v>
      </c>
    </row>
  </sheetData>
  <mergeCells count="4">
    <mergeCell ref="A1:J1"/>
    <mergeCell ref="M3:O3"/>
    <mergeCell ref="C3:F3"/>
    <mergeCell ref="G3:J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3" orientation="portrait" r:id="rId1"/>
  <ignoredErrors>
    <ignoredError sqref="J6:J7 B6:D7 F6:H7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86"/>
  <sheetViews>
    <sheetView showGridLines="0" topLeftCell="A16" zoomScale="40" zoomScaleNormal="40" zoomScaleSheetLayoutView="55" workbookViewId="0">
      <selection activeCell="M13" sqref="M13"/>
    </sheetView>
  </sheetViews>
  <sheetFormatPr defaultColWidth="9.1796875" defaultRowHeight="15.5"/>
  <cols>
    <col min="1" max="1" width="152.453125" style="134" customWidth="1"/>
    <col min="2" max="10" width="12.453125" style="4" customWidth="1"/>
    <col min="11" max="11" width="9.1796875" style="4"/>
    <col min="12" max="14" width="12.7265625" style="4" customWidth="1"/>
    <col min="15" max="16384" width="9.1796875" style="4"/>
  </cols>
  <sheetData>
    <row r="1" spans="1:14" ht="35.15" customHeight="1">
      <c r="A1" s="278" t="s">
        <v>43</v>
      </c>
      <c r="B1" s="278"/>
      <c r="C1" s="278"/>
      <c r="D1" s="278"/>
      <c r="E1" s="278"/>
      <c r="F1" s="278"/>
      <c r="G1" s="278"/>
      <c r="H1" s="278"/>
      <c r="I1" s="278"/>
      <c r="J1" s="278"/>
    </row>
    <row r="2" spans="1:14" ht="16" thickBot="1">
      <c r="L2"/>
      <c r="M2"/>
      <c r="N2"/>
    </row>
    <row r="3" spans="1:14" ht="32.5" customHeight="1" thickBot="1">
      <c r="A3" s="29"/>
      <c r="B3" s="30"/>
      <c r="C3" s="279" t="s">
        <v>3</v>
      </c>
      <c r="D3" s="280"/>
      <c r="E3" s="280"/>
      <c r="F3" s="281"/>
      <c r="G3" s="282" t="s">
        <v>4</v>
      </c>
      <c r="H3" s="283"/>
      <c r="I3" s="283"/>
      <c r="J3" s="284"/>
      <c r="L3" s="293" t="s">
        <v>5</v>
      </c>
      <c r="M3" s="294"/>
      <c r="N3" s="295"/>
    </row>
    <row r="4" spans="1:14" ht="20.5" thickBot="1">
      <c r="A4" s="216" t="s">
        <v>159</v>
      </c>
      <c r="B4" s="223">
        <v>2024</v>
      </c>
      <c r="C4" s="224">
        <v>2025</v>
      </c>
      <c r="D4" s="225">
        <v>2026</v>
      </c>
      <c r="E4" s="225">
        <v>2027</v>
      </c>
      <c r="F4" s="226">
        <v>2028</v>
      </c>
      <c r="G4" s="224">
        <v>2025</v>
      </c>
      <c r="H4" s="225">
        <v>2026</v>
      </c>
      <c r="I4" s="225">
        <v>2027</v>
      </c>
      <c r="J4" s="226">
        <v>2028</v>
      </c>
      <c r="L4" s="16"/>
      <c r="M4" s="125" t="s">
        <v>6</v>
      </c>
      <c r="N4" s="126"/>
    </row>
    <row r="5" spans="1:14" ht="22" customHeight="1" thickBot="1">
      <c r="A5" s="102" t="s">
        <v>109</v>
      </c>
      <c r="B5" s="103"/>
      <c r="C5" s="103"/>
      <c r="D5" s="103"/>
      <c r="E5" s="103"/>
      <c r="F5" s="103"/>
      <c r="G5" s="103"/>
      <c r="H5" s="103"/>
      <c r="I5" s="103"/>
      <c r="J5" s="104"/>
      <c r="L5" s="17"/>
      <c r="M5" s="123" t="s">
        <v>7</v>
      </c>
      <c r="N5" s="124"/>
    </row>
    <row r="6" spans="1:14" ht="18" thickBot="1">
      <c r="A6" s="191" t="s">
        <v>110</v>
      </c>
      <c r="B6" s="192"/>
      <c r="C6" s="192"/>
      <c r="D6" s="192"/>
      <c r="E6" s="192"/>
      <c r="F6" s="192"/>
      <c r="G6" s="192"/>
      <c r="H6" s="192"/>
      <c r="I6" s="192"/>
      <c r="J6" s="193"/>
    </row>
    <row r="7" spans="1:14" ht="17.5">
      <c r="A7" s="136" t="s">
        <v>92</v>
      </c>
      <c r="B7" s="190"/>
      <c r="C7" s="194"/>
      <c r="D7" s="195"/>
      <c r="E7" s="231"/>
      <c r="F7" s="196"/>
      <c r="G7" s="194"/>
      <c r="H7" s="195"/>
      <c r="I7" s="231"/>
      <c r="J7" s="196"/>
    </row>
    <row r="8" spans="1:14" ht="17.5">
      <c r="A8" s="136" t="s">
        <v>91</v>
      </c>
      <c r="B8" s="190"/>
      <c r="C8" s="194"/>
      <c r="D8" s="195"/>
      <c r="E8" s="231"/>
      <c r="F8" s="196"/>
      <c r="G8" s="194"/>
      <c r="H8" s="195"/>
      <c r="I8" s="231"/>
      <c r="J8" s="196"/>
    </row>
    <row r="9" spans="1:14" ht="17.5">
      <c r="A9" s="136" t="s">
        <v>113</v>
      </c>
      <c r="B9" s="190"/>
      <c r="C9" s="194"/>
      <c r="D9" s="195"/>
      <c r="E9" s="231"/>
      <c r="F9" s="196"/>
      <c r="G9" s="194"/>
      <c r="H9" s="195"/>
      <c r="I9" s="231"/>
      <c r="J9" s="196"/>
    </row>
    <row r="10" spans="1:14" ht="17.5">
      <c r="A10" s="136" t="s">
        <v>114</v>
      </c>
      <c r="B10" s="190"/>
      <c r="C10" s="194"/>
      <c r="D10" s="195"/>
      <c r="E10" s="231"/>
      <c r="F10" s="196"/>
      <c r="G10" s="194"/>
      <c r="H10" s="195"/>
      <c r="I10" s="231"/>
      <c r="J10" s="196"/>
    </row>
    <row r="11" spans="1:14" ht="18" thickBot="1">
      <c r="A11" s="136" t="s">
        <v>69</v>
      </c>
      <c r="B11" s="190"/>
      <c r="C11" s="194"/>
      <c r="D11" s="195"/>
      <c r="E11" s="231"/>
      <c r="F11" s="196"/>
      <c r="G11" s="194"/>
      <c r="H11" s="195"/>
      <c r="I11" s="231"/>
      <c r="J11" s="196"/>
    </row>
    <row r="12" spans="1:14" ht="18" thickBot="1">
      <c r="A12" s="191" t="s">
        <v>111</v>
      </c>
      <c r="B12" s="192"/>
      <c r="C12" s="192"/>
      <c r="D12" s="192"/>
      <c r="E12" s="192"/>
      <c r="F12" s="192"/>
      <c r="G12" s="192"/>
      <c r="H12" s="192"/>
      <c r="I12" s="192"/>
      <c r="J12" s="193"/>
    </row>
    <row r="13" spans="1:14" ht="17.5">
      <c r="A13" s="136" t="s">
        <v>92</v>
      </c>
      <c r="B13" s="190"/>
      <c r="C13" s="194"/>
      <c r="D13" s="195"/>
      <c r="E13" s="231"/>
      <c r="F13" s="196"/>
      <c r="G13" s="194"/>
      <c r="H13" s="195"/>
      <c r="I13" s="231"/>
      <c r="J13" s="196"/>
    </row>
    <row r="14" spans="1:14" ht="17.5">
      <c r="A14" s="136" t="s">
        <v>91</v>
      </c>
      <c r="B14" s="190"/>
      <c r="C14" s="194"/>
      <c r="D14" s="195"/>
      <c r="E14" s="231"/>
      <c r="F14" s="196"/>
      <c r="G14" s="194"/>
      <c r="H14" s="195"/>
      <c r="I14" s="231"/>
      <c r="J14" s="196"/>
    </row>
    <row r="15" spans="1:14" ht="17.5">
      <c r="A15" s="136" t="s">
        <v>93</v>
      </c>
      <c r="B15" s="190"/>
      <c r="C15" s="194"/>
      <c r="D15" s="195"/>
      <c r="E15" s="231"/>
      <c r="F15" s="196"/>
      <c r="G15" s="194"/>
      <c r="H15" s="195"/>
      <c r="I15" s="231"/>
      <c r="J15" s="196"/>
    </row>
    <row r="16" spans="1:14" ht="17.5">
      <c r="A16" s="136" t="s">
        <v>94</v>
      </c>
      <c r="B16" s="190"/>
      <c r="C16" s="194"/>
      <c r="D16" s="195"/>
      <c r="E16" s="231"/>
      <c r="F16" s="196"/>
      <c r="G16" s="194"/>
      <c r="H16" s="195"/>
      <c r="I16" s="231"/>
      <c r="J16" s="196"/>
    </row>
    <row r="17" spans="1:17" ht="18" thickBot="1">
      <c r="A17" s="136" t="s">
        <v>69</v>
      </c>
      <c r="B17" s="190"/>
      <c r="C17" s="194"/>
      <c r="D17" s="195"/>
      <c r="E17" s="231"/>
      <c r="F17" s="196"/>
      <c r="G17" s="194"/>
      <c r="H17" s="195"/>
      <c r="I17" s="231"/>
      <c r="J17" s="196"/>
    </row>
    <row r="18" spans="1:17" ht="22" customHeight="1" thickBot="1">
      <c r="A18" s="147" t="s">
        <v>160</v>
      </c>
      <c r="B18" s="97"/>
      <c r="C18" s="97"/>
      <c r="D18" s="97"/>
      <c r="E18" s="97"/>
      <c r="F18" s="97"/>
      <c r="G18" s="97"/>
      <c r="H18" s="97"/>
      <c r="I18" s="97"/>
      <c r="J18" s="148"/>
    </row>
    <row r="19" spans="1:17" ht="17.5">
      <c r="A19" s="137" t="s">
        <v>157</v>
      </c>
      <c r="B19" s="59">
        <f t="shared" ref="B19:J19" si="0">SUM(B20:B24)</f>
        <v>0</v>
      </c>
      <c r="C19" s="64">
        <f t="shared" si="0"/>
        <v>0</v>
      </c>
      <c r="D19" s="68">
        <f t="shared" si="0"/>
        <v>0</v>
      </c>
      <c r="E19" s="222">
        <f t="shared" si="0"/>
        <v>0</v>
      </c>
      <c r="F19" s="65">
        <f t="shared" si="0"/>
        <v>0</v>
      </c>
      <c r="G19" s="64">
        <f t="shared" si="0"/>
        <v>0</v>
      </c>
      <c r="H19" s="68">
        <f t="shared" si="0"/>
        <v>0</v>
      </c>
      <c r="I19" s="222">
        <f t="shared" si="0"/>
        <v>0</v>
      </c>
      <c r="J19" s="65">
        <f t="shared" si="0"/>
        <v>0</v>
      </c>
    </row>
    <row r="20" spans="1:17" ht="17.5">
      <c r="A20" s="136" t="s">
        <v>92</v>
      </c>
      <c r="B20" s="96"/>
      <c r="C20" s="32"/>
      <c r="D20" s="33"/>
      <c r="E20" s="232"/>
      <c r="F20" s="34"/>
      <c r="G20" s="32"/>
      <c r="H20" s="33"/>
      <c r="I20" s="232"/>
      <c r="J20" s="34"/>
    </row>
    <row r="21" spans="1:17" ht="17.5">
      <c r="A21" s="136" t="s">
        <v>91</v>
      </c>
      <c r="B21" s="96"/>
      <c r="C21" s="32"/>
      <c r="D21" s="33"/>
      <c r="E21" s="232"/>
      <c r="F21" s="34"/>
      <c r="G21" s="32"/>
      <c r="H21" s="33"/>
      <c r="I21" s="232"/>
      <c r="J21" s="34"/>
    </row>
    <row r="22" spans="1:17" ht="17.5">
      <c r="A22" s="136" t="s">
        <v>93</v>
      </c>
      <c r="B22" s="96"/>
      <c r="C22" s="32"/>
      <c r="D22" s="33"/>
      <c r="E22" s="232"/>
      <c r="F22" s="34"/>
      <c r="G22" s="32"/>
      <c r="H22" s="33"/>
      <c r="I22" s="232"/>
      <c r="J22" s="34"/>
    </row>
    <row r="23" spans="1:17" ht="17.5">
      <c r="A23" s="136" t="s">
        <v>94</v>
      </c>
      <c r="B23" s="96"/>
      <c r="C23" s="32"/>
      <c r="D23" s="33"/>
      <c r="E23" s="232"/>
      <c r="F23" s="34"/>
      <c r="G23" s="32"/>
      <c r="H23" s="33"/>
      <c r="I23" s="232"/>
      <c r="J23" s="34"/>
    </row>
    <row r="24" spans="1:17" ht="18" thickBot="1">
      <c r="A24" s="136" t="s">
        <v>69</v>
      </c>
      <c r="B24" s="96"/>
      <c r="C24" s="32"/>
      <c r="D24" s="33"/>
      <c r="E24" s="232"/>
      <c r="F24" s="34"/>
      <c r="G24" s="32"/>
      <c r="H24" s="33"/>
      <c r="I24" s="232"/>
      <c r="J24" s="34"/>
    </row>
    <row r="25" spans="1:17" ht="22" customHeight="1" thickBot="1">
      <c r="A25" s="147" t="s">
        <v>145</v>
      </c>
      <c r="B25" s="97"/>
      <c r="C25" s="97"/>
      <c r="D25" s="97"/>
      <c r="E25" s="97"/>
      <c r="F25" s="97"/>
      <c r="G25" s="97"/>
      <c r="H25" s="97"/>
      <c r="I25" s="97"/>
      <c r="J25" s="148"/>
    </row>
    <row r="26" spans="1:17" ht="17.5">
      <c r="A26" s="136" t="s">
        <v>92</v>
      </c>
      <c r="B26" s="190"/>
      <c r="C26" s="213"/>
      <c r="D26" s="214"/>
      <c r="E26" s="233"/>
      <c r="F26" s="215"/>
      <c r="G26" s="213"/>
      <c r="H26" s="214"/>
      <c r="I26" s="233"/>
      <c r="J26" s="215"/>
      <c r="K26"/>
      <c r="L26"/>
      <c r="M26"/>
      <c r="N26"/>
      <c r="O26"/>
      <c r="P26"/>
      <c r="Q26"/>
    </row>
    <row r="27" spans="1:17" ht="17.5">
      <c r="A27" s="136" t="s">
        <v>91</v>
      </c>
      <c r="B27" s="190"/>
      <c r="C27" s="213"/>
      <c r="D27" s="214"/>
      <c r="E27" s="233"/>
      <c r="F27" s="215"/>
      <c r="G27" s="213"/>
      <c r="H27" s="214"/>
      <c r="I27" s="233"/>
      <c r="J27" s="215"/>
      <c r="K27"/>
      <c r="L27"/>
      <c r="M27"/>
      <c r="N27"/>
      <c r="O27"/>
      <c r="P27"/>
      <c r="Q27"/>
    </row>
    <row r="28" spans="1:17" ht="17.5">
      <c r="A28" s="136" t="s">
        <v>93</v>
      </c>
      <c r="B28" s="190"/>
      <c r="C28" s="213"/>
      <c r="D28" s="214"/>
      <c r="E28" s="233"/>
      <c r="F28" s="215"/>
      <c r="G28" s="213"/>
      <c r="H28" s="214"/>
      <c r="I28" s="233"/>
      <c r="J28" s="215"/>
      <c r="K28"/>
      <c r="L28"/>
      <c r="M28"/>
      <c r="N28"/>
      <c r="O28"/>
      <c r="P28"/>
      <c r="Q28"/>
    </row>
    <row r="29" spans="1:17" ht="17.5">
      <c r="A29" s="136" t="s">
        <v>94</v>
      </c>
      <c r="B29" s="190"/>
      <c r="C29" s="213"/>
      <c r="D29" s="214"/>
      <c r="E29" s="233"/>
      <c r="F29" s="215"/>
      <c r="G29" s="213"/>
      <c r="H29" s="214"/>
      <c r="I29" s="233"/>
      <c r="J29" s="215"/>
      <c r="K29"/>
      <c r="L29"/>
      <c r="M29"/>
      <c r="N29"/>
      <c r="O29"/>
      <c r="P29"/>
      <c r="Q29"/>
    </row>
    <row r="30" spans="1:17" ht="18" thickBot="1">
      <c r="A30" s="136" t="s">
        <v>69</v>
      </c>
      <c r="B30" s="190"/>
      <c r="C30" s="213"/>
      <c r="D30" s="214"/>
      <c r="E30" s="233"/>
      <c r="F30" s="215"/>
      <c r="G30" s="213"/>
      <c r="H30" s="214"/>
      <c r="I30" s="233"/>
      <c r="J30" s="215"/>
      <c r="K30"/>
      <c r="L30"/>
      <c r="M30"/>
      <c r="N30"/>
      <c r="O30"/>
      <c r="P30"/>
      <c r="Q30"/>
    </row>
    <row r="31" spans="1:17" ht="22" customHeight="1" thickBot="1">
      <c r="A31" s="102" t="s">
        <v>161</v>
      </c>
      <c r="B31" s="103"/>
      <c r="C31" s="103"/>
      <c r="D31" s="103"/>
      <c r="E31" s="103"/>
      <c r="F31" s="103"/>
      <c r="G31" s="103"/>
      <c r="H31" s="103"/>
      <c r="I31" s="103"/>
      <c r="J31" s="104"/>
      <c r="K31"/>
      <c r="L31"/>
      <c r="M31"/>
      <c r="N31"/>
      <c r="O31"/>
      <c r="P31"/>
      <c r="Q31"/>
    </row>
    <row r="32" spans="1:17" ht="17.5" customHeight="1">
      <c r="A32" s="138" t="s">
        <v>153</v>
      </c>
      <c r="B32" s="201">
        <f>+B33+B36</f>
        <v>0</v>
      </c>
      <c r="C32" s="202">
        <f t="shared" ref="C32:J32" si="1">+C33+C36</f>
        <v>0</v>
      </c>
      <c r="D32" s="203">
        <f t="shared" si="1"/>
        <v>0</v>
      </c>
      <c r="E32" s="234">
        <f t="shared" si="1"/>
        <v>0</v>
      </c>
      <c r="F32" s="204">
        <f t="shared" si="1"/>
        <v>0</v>
      </c>
      <c r="G32" s="202">
        <f t="shared" si="1"/>
        <v>0</v>
      </c>
      <c r="H32" s="203">
        <f t="shared" si="1"/>
        <v>0</v>
      </c>
      <c r="I32" s="234">
        <f t="shared" si="1"/>
        <v>0</v>
      </c>
      <c r="J32" s="204">
        <f t="shared" si="1"/>
        <v>0</v>
      </c>
    </row>
    <row r="33" spans="1:17" ht="17.5">
      <c r="A33" s="184" t="s">
        <v>151</v>
      </c>
      <c r="B33" s="205">
        <f>SUM(B34:B35)</f>
        <v>0</v>
      </c>
      <c r="C33" s="206">
        <f t="shared" ref="C33:J33" si="2">SUM(C34:C35)</f>
        <v>0</v>
      </c>
      <c r="D33" s="207">
        <f t="shared" si="2"/>
        <v>0</v>
      </c>
      <c r="E33" s="235">
        <f t="shared" si="2"/>
        <v>0</v>
      </c>
      <c r="F33" s="208">
        <f t="shared" si="2"/>
        <v>0</v>
      </c>
      <c r="G33" s="206">
        <f t="shared" si="2"/>
        <v>0</v>
      </c>
      <c r="H33" s="207">
        <f t="shared" si="2"/>
        <v>0</v>
      </c>
      <c r="I33" s="235">
        <f t="shared" si="2"/>
        <v>0</v>
      </c>
      <c r="J33" s="208">
        <f t="shared" si="2"/>
        <v>0</v>
      </c>
    </row>
    <row r="34" spans="1:17" ht="17.5">
      <c r="A34" s="185" t="s">
        <v>92</v>
      </c>
      <c r="B34" s="197">
        <f>+B20</f>
        <v>0</v>
      </c>
      <c r="C34" s="198">
        <f t="shared" ref="C34:J34" si="3">+C20</f>
        <v>0</v>
      </c>
      <c r="D34" s="199">
        <f t="shared" si="3"/>
        <v>0</v>
      </c>
      <c r="E34" s="236">
        <f t="shared" ref="E34" si="4">+E20</f>
        <v>0</v>
      </c>
      <c r="F34" s="200">
        <f t="shared" si="3"/>
        <v>0</v>
      </c>
      <c r="G34" s="198">
        <f t="shared" si="3"/>
        <v>0</v>
      </c>
      <c r="H34" s="199">
        <f t="shared" si="3"/>
        <v>0</v>
      </c>
      <c r="I34" s="236">
        <f t="shared" ref="I34" si="5">+I20</f>
        <v>0</v>
      </c>
      <c r="J34" s="200">
        <f t="shared" si="3"/>
        <v>0</v>
      </c>
    </row>
    <row r="35" spans="1:17" ht="17.5">
      <c r="A35" s="185" t="s">
        <v>91</v>
      </c>
      <c r="B35" s="197">
        <f>+B21</f>
        <v>0</v>
      </c>
      <c r="C35" s="198">
        <f t="shared" ref="C35:J35" si="6">+C21</f>
        <v>0</v>
      </c>
      <c r="D35" s="199">
        <f t="shared" si="6"/>
        <v>0</v>
      </c>
      <c r="E35" s="236">
        <f t="shared" ref="E35" si="7">+E21</f>
        <v>0</v>
      </c>
      <c r="F35" s="200">
        <f t="shared" si="6"/>
        <v>0</v>
      </c>
      <c r="G35" s="198">
        <f t="shared" si="6"/>
        <v>0</v>
      </c>
      <c r="H35" s="199">
        <f t="shared" si="6"/>
        <v>0</v>
      </c>
      <c r="I35" s="236">
        <f t="shared" ref="I35" si="8">+I21</f>
        <v>0</v>
      </c>
      <c r="J35" s="200">
        <f t="shared" si="6"/>
        <v>0</v>
      </c>
    </row>
    <row r="36" spans="1:17" ht="17.5">
      <c r="A36" s="184" t="s">
        <v>149</v>
      </c>
      <c r="B36" s="96"/>
      <c r="C36" s="32"/>
      <c r="D36" s="33"/>
      <c r="E36" s="232"/>
      <c r="F36" s="34"/>
      <c r="G36" s="32"/>
      <c r="H36" s="33"/>
      <c r="I36" s="232"/>
      <c r="J36" s="34"/>
    </row>
    <row r="37" spans="1:17" ht="18" thickBot="1">
      <c r="A37" s="186" t="s">
        <v>152</v>
      </c>
      <c r="B37" s="209" t="str">
        <f>IFERROR(IF(B36&lt;=0.5*B32,"ok","KO"),"")</f>
        <v>ok</v>
      </c>
      <c r="C37" s="210" t="str">
        <f t="shared" ref="C37:J37" si="9">IFERROR(IF(C36&lt;=0.5*C32,"ok","KO"),"")</f>
        <v>ok</v>
      </c>
      <c r="D37" s="211" t="str">
        <f t="shared" si="9"/>
        <v>ok</v>
      </c>
      <c r="E37" s="237" t="str">
        <f t="shared" si="9"/>
        <v>ok</v>
      </c>
      <c r="F37" s="212" t="str">
        <f t="shared" si="9"/>
        <v>ok</v>
      </c>
      <c r="G37" s="210" t="str">
        <f t="shared" si="9"/>
        <v>ok</v>
      </c>
      <c r="H37" s="211" t="str">
        <f t="shared" si="9"/>
        <v>ok</v>
      </c>
      <c r="I37" s="237" t="str">
        <f t="shared" si="9"/>
        <v>ok</v>
      </c>
      <c r="J37" s="212" t="str">
        <f t="shared" si="9"/>
        <v>ok</v>
      </c>
    </row>
    <row r="38" spans="1:17" ht="22" customHeight="1" thickBot="1">
      <c r="A38" s="102" t="s">
        <v>90</v>
      </c>
      <c r="B38" s="103"/>
      <c r="C38" s="103"/>
      <c r="D38" s="103"/>
      <c r="E38" s="103"/>
      <c r="F38" s="103"/>
      <c r="G38" s="103"/>
      <c r="H38" s="103"/>
      <c r="I38" s="103"/>
      <c r="J38" s="104"/>
      <c r="K38"/>
      <c r="L38"/>
      <c r="M38"/>
      <c r="N38"/>
      <c r="O38"/>
      <c r="P38"/>
      <c r="Q38"/>
    </row>
    <row r="39" spans="1:17" ht="17.5">
      <c r="A39" s="138" t="s">
        <v>158</v>
      </c>
      <c r="B39" s="86">
        <f>SUM(B40:B44)</f>
        <v>0</v>
      </c>
      <c r="C39" s="107">
        <f t="shared" ref="C39:J39" si="10">SUM(C40:C44)</f>
        <v>0</v>
      </c>
      <c r="D39" s="87">
        <f t="shared" si="10"/>
        <v>0</v>
      </c>
      <c r="E39" s="238">
        <f t="shared" ref="E39" si="11">SUM(E40:E44)</f>
        <v>0</v>
      </c>
      <c r="F39" s="88">
        <f t="shared" si="10"/>
        <v>0</v>
      </c>
      <c r="G39" s="107">
        <f t="shared" si="10"/>
        <v>0</v>
      </c>
      <c r="H39" s="87">
        <f t="shared" si="10"/>
        <v>0</v>
      </c>
      <c r="I39" s="238">
        <f t="shared" ref="I39" si="12">SUM(I40:I44)</f>
        <v>0</v>
      </c>
      <c r="J39" s="88">
        <f t="shared" si="10"/>
        <v>0</v>
      </c>
    </row>
    <row r="40" spans="1:17" ht="17.5">
      <c r="A40" s="136" t="s">
        <v>92</v>
      </c>
      <c r="B40" s="96"/>
      <c r="C40" s="32"/>
      <c r="D40" s="33"/>
      <c r="E40" s="232"/>
      <c r="F40" s="34"/>
      <c r="G40" s="32"/>
      <c r="H40" s="33"/>
      <c r="I40" s="232"/>
      <c r="J40" s="34"/>
    </row>
    <row r="41" spans="1:17" ht="17.5">
      <c r="A41" s="136" t="s">
        <v>91</v>
      </c>
      <c r="B41" s="96"/>
      <c r="C41" s="32"/>
      <c r="D41" s="33"/>
      <c r="E41" s="232"/>
      <c r="F41" s="34"/>
      <c r="G41" s="32"/>
      <c r="H41" s="33"/>
      <c r="I41" s="232"/>
      <c r="J41" s="34"/>
    </row>
    <row r="42" spans="1:17" ht="17.5">
      <c r="A42" s="136" t="s">
        <v>93</v>
      </c>
      <c r="B42" s="96"/>
      <c r="C42" s="32"/>
      <c r="D42" s="33"/>
      <c r="E42" s="232"/>
      <c r="F42" s="34"/>
      <c r="G42" s="32"/>
      <c r="H42" s="33"/>
      <c r="I42" s="232"/>
      <c r="J42" s="34"/>
    </row>
    <row r="43" spans="1:17" ht="17.5">
      <c r="A43" s="136" t="s">
        <v>94</v>
      </c>
      <c r="B43" s="96"/>
      <c r="C43" s="32"/>
      <c r="D43" s="33"/>
      <c r="E43" s="232"/>
      <c r="F43" s="34"/>
      <c r="G43" s="32"/>
      <c r="H43" s="33"/>
      <c r="I43" s="232"/>
      <c r="J43" s="34"/>
    </row>
    <row r="44" spans="1:17" ht="18" thickBot="1">
      <c r="A44" s="136" t="s">
        <v>69</v>
      </c>
      <c r="B44" s="96"/>
      <c r="C44" s="32"/>
      <c r="D44" s="33"/>
      <c r="E44" s="232"/>
      <c r="F44" s="34"/>
      <c r="G44" s="32"/>
      <c r="H44" s="33"/>
      <c r="I44" s="232"/>
      <c r="J44" s="34"/>
    </row>
    <row r="45" spans="1:17" ht="22" customHeight="1" thickBot="1">
      <c r="A45" s="102" t="s">
        <v>154</v>
      </c>
      <c r="B45" s="103"/>
      <c r="C45" s="103"/>
      <c r="D45" s="103"/>
      <c r="E45" s="103"/>
      <c r="F45" s="103"/>
      <c r="G45" s="103"/>
      <c r="H45" s="103"/>
      <c r="I45" s="103"/>
      <c r="J45" s="104"/>
      <c r="K45"/>
      <c r="L45"/>
      <c r="M45"/>
      <c r="N45"/>
      <c r="O45"/>
      <c r="P45"/>
      <c r="Q45"/>
    </row>
    <row r="46" spans="1:17" ht="17.5">
      <c r="A46" s="138" t="s">
        <v>95</v>
      </c>
      <c r="B46" s="98"/>
      <c r="C46" s="99"/>
      <c r="D46" s="100"/>
      <c r="E46" s="239"/>
      <c r="F46" s="101"/>
      <c r="G46" s="99"/>
      <c r="H46" s="100"/>
      <c r="I46" s="239"/>
      <c r="J46" s="101"/>
    </row>
    <row r="47" spans="1:17" ht="17.5">
      <c r="A47" s="108" t="s">
        <v>96</v>
      </c>
      <c r="B47" s="40"/>
      <c r="C47" s="41"/>
      <c r="D47" s="42"/>
      <c r="E47" s="240"/>
      <c r="F47" s="43"/>
      <c r="G47" s="41"/>
      <c r="H47" s="42"/>
      <c r="I47" s="240"/>
      <c r="J47" s="43"/>
    </row>
    <row r="48" spans="1:17" ht="17.5">
      <c r="A48" s="108" t="s">
        <v>97</v>
      </c>
      <c r="B48" s="59">
        <f>SUM(B49:B50)</f>
        <v>0</v>
      </c>
      <c r="C48" s="64">
        <f t="shared" ref="C48:J48" si="13">SUM(C49:C50)</f>
        <v>0</v>
      </c>
      <c r="D48" s="68">
        <f t="shared" si="13"/>
        <v>0</v>
      </c>
      <c r="E48" s="222">
        <f t="shared" ref="E48" si="14">SUM(E49:E50)</f>
        <v>0</v>
      </c>
      <c r="F48" s="65">
        <f t="shared" si="13"/>
        <v>0</v>
      </c>
      <c r="G48" s="64">
        <f t="shared" si="13"/>
        <v>0</v>
      </c>
      <c r="H48" s="68">
        <f t="shared" si="13"/>
        <v>0</v>
      </c>
      <c r="I48" s="222">
        <f t="shared" ref="I48" si="15">SUM(I49:I50)</f>
        <v>0</v>
      </c>
      <c r="J48" s="65">
        <f t="shared" si="13"/>
        <v>0</v>
      </c>
    </row>
    <row r="49" spans="1:10" ht="17.5">
      <c r="A49" s="136" t="s">
        <v>127</v>
      </c>
      <c r="B49" s="35"/>
      <c r="C49" s="36"/>
      <c r="D49" s="37"/>
      <c r="E49" s="241"/>
      <c r="F49" s="38"/>
      <c r="G49" s="36"/>
      <c r="H49" s="37"/>
      <c r="I49" s="241"/>
      <c r="J49" s="38"/>
    </row>
    <row r="50" spans="1:10" ht="17.5">
      <c r="A50" s="136" t="s">
        <v>98</v>
      </c>
      <c r="B50" s="35"/>
      <c r="C50" s="36"/>
      <c r="D50" s="37"/>
      <c r="E50" s="241"/>
      <c r="F50" s="38"/>
      <c r="G50" s="36"/>
      <c r="H50" s="37"/>
      <c r="I50" s="241"/>
      <c r="J50" s="38"/>
    </row>
    <row r="51" spans="1:10" ht="17.5">
      <c r="A51" s="137" t="s">
        <v>99</v>
      </c>
      <c r="B51" s="59">
        <f t="shared" ref="B51:J51" si="16">SUM(B52:B53)</f>
        <v>0</v>
      </c>
      <c r="C51" s="64">
        <f t="shared" si="16"/>
        <v>0</v>
      </c>
      <c r="D51" s="68">
        <f t="shared" si="16"/>
        <v>0</v>
      </c>
      <c r="E51" s="222">
        <f t="shared" ref="E51" si="17">SUM(E52:E53)</f>
        <v>0</v>
      </c>
      <c r="F51" s="65">
        <f t="shared" si="16"/>
        <v>0</v>
      </c>
      <c r="G51" s="64">
        <f t="shared" si="16"/>
        <v>0</v>
      </c>
      <c r="H51" s="68">
        <f t="shared" si="16"/>
        <v>0</v>
      </c>
      <c r="I51" s="222">
        <f t="shared" ref="I51" si="18">SUM(I52:I53)</f>
        <v>0</v>
      </c>
      <c r="J51" s="65">
        <f t="shared" si="16"/>
        <v>0</v>
      </c>
    </row>
    <row r="52" spans="1:10" ht="17.5">
      <c r="A52" s="136" t="s">
        <v>100</v>
      </c>
      <c r="B52" s="96"/>
      <c r="C52" s="32"/>
      <c r="D52" s="33"/>
      <c r="E52" s="232"/>
      <c r="F52" s="34"/>
      <c r="G52" s="32"/>
      <c r="H52" s="33"/>
      <c r="I52" s="232"/>
      <c r="J52" s="34"/>
    </row>
    <row r="53" spans="1:10" ht="18" thickBot="1">
      <c r="A53" s="136" t="s">
        <v>98</v>
      </c>
      <c r="B53" s="109"/>
      <c r="C53" s="110"/>
      <c r="D53" s="111"/>
      <c r="E53" s="242"/>
      <c r="F53" s="112"/>
      <c r="G53" s="110"/>
      <c r="H53" s="111"/>
      <c r="I53" s="242"/>
      <c r="J53" s="112"/>
    </row>
    <row r="54" spans="1:10" thickBot="1">
      <c r="A54" s="147" t="s">
        <v>101</v>
      </c>
      <c r="B54" s="105"/>
      <c r="C54" s="105"/>
      <c r="D54" s="105"/>
      <c r="E54" s="105"/>
      <c r="F54" s="105"/>
      <c r="G54" s="105"/>
      <c r="H54" s="105"/>
      <c r="I54" s="105"/>
      <c r="J54" s="106"/>
    </row>
    <row r="55" spans="1:10" ht="17.5">
      <c r="A55" s="139" t="s">
        <v>102</v>
      </c>
      <c r="B55" s="96"/>
      <c r="C55" s="32"/>
      <c r="D55" s="33"/>
      <c r="E55" s="232"/>
      <c r="F55" s="34"/>
      <c r="G55" s="32"/>
      <c r="H55" s="33"/>
      <c r="I55" s="232"/>
      <c r="J55" s="34"/>
    </row>
    <row r="56" spans="1:10" ht="18" thickBot="1">
      <c r="A56" s="139" t="s">
        <v>155</v>
      </c>
      <c r="B56" s="152"/>
      <c r="C56" s="153"/>
      <c r="D56" s="154"/>
      <c r="E56" s="243"/>
      <c r="F56" s="155"/>
      <c r="G56" s="153"/>
      <c r="H56" s="154"/>
      <c r="I56" s="243"/>
      <c r="J56" s="155"/>
    </row>
    <row r="57" spans="1:10" ht="20.5" customHeight="1">
      <c r="A57" s="262" t="s">
        <v>163</v>
      </c>
      <c r="B57" s="254"/>
      <c r="C57" s="254"/>
      <c r="D57" s="254"/>
      <c r="E57" s="254"/>
      <c r="F57" s="254"/>
      <c r="G57" s="254"/>
      <c r="H57" s="254"/>
      <c r="I57" s="254"/>
      <c r="J57" s="255"/>
    </row>
    <row r="58" spans="1:10">
      <c r="A58" s="256"/>
      <c r="B58" s="257"/>
      <c r="C58" s="257"/>
      <c r="D58" s="257"/>
      <c r="E58" s="257"/>
      <c r="F58" s="257"/>
      <c r="G58" s="257"/>
      <c r="H58" s="257"/>
      <c r="I58" s="257"/>
      <c r="J58" s="258"/>
    </row>
    <row r="59" spans="1:10">
      <c r="A59" s="256"/>
      <c r="B59" s="257"/>
      <c r="C59" s="257"/>
      <c r="D59" s="257"/>
      <c r="E59" s="257"/>
      <c r="F59" s="257"/>
      <c r="G59" s="257"/>
      <c r="H59" s="257"/>
      <c r="I59" s="257"/>
      <c r="J59" s="258"/>
    </row>
    <row r="60" spans="1:10">
      <c r="A60" s="256"/>
      <c r="B60" s="257"/>
      <c r="C60" s="257"/>
      <c r="D60" s="257"/>
      <c r="E60" s="257"/>
      <c r="F60" s="257"/>
      <c r="G60" s="257"/>
      <c r="H60" s="257"/>
      <c r="I60" s="257"/>
      <c r="J60" s="258"/>
    </row>
    <row r="61" spans="1:10" ht="16" thickBot="1">
      <c r="A61" s="259"/>
      <c r="B61" s="260"/>
      <c r="C61" s="260"/>
      <c r="D61" s="260"/>
      <c r="E61" s="260"/>
      <c r="F61" s="260"/>
      <c r="G61" s="260"/>
      <c r="H61" s="260"/>
      <c r="I61" s="260"/>
      <c r="J61" s="261"/>
    </row>
    <row r="62" spans="1:10" thickBot="1">
      <c r="A62" s="147" t="s">
        <v>162</v>
      </c>
      <c r="B62" s="105"/>
      <c r="C62" s="105"/>
      <c r="D62" s="105"/>
      <c r="E62" s="105"/>
      <c r="F62" s="105"/>
      <c r="G62" s="105"/>
      <c r="H62" s="105"/>
      <c r="I62" s="105"/>
      <c r="J62" s="106"/>
    </row>
    <row r="63" spans="1:10" ht="18" thickBot="1">
      <c r="A63" s="139" t="s">
        <v>102</v>
      </c>
      <c r="B63" s="96"/>
      <c r="C63" s="32"/>
      <c r="D63" s="33"/>
      <c r="E63" s="232"/>
      <c r="F63" s="34"/>
      <c r="G63" s="32"/>
      <c r="H63" s="33"/>
      <c r="I63" s="232"/>
      <c r="J63" s="34"/>
    </row>
    <row r="64" spans="1:10">
      <c r="A64" s="262" t="s">
        <v>164</v>
      </c>
      <c r="B64" s="254"/>
      <c r="C64" s="254"/>
      <c r="D64" s="254"/>
      <c r="E64" s="254"/>
      <c r="F64" s="254"/>
      <c r="G64" s="254"/>
      <c r="H64" s="254"/>
      <c r="I64" s="254"/>
      <c r="J64" s="255"/>
    </row>
    <row r="65" spans="1:14">
      <c r="A65" s="256"/>
      <c r="B65" s="257"/>
      <c r="C65" s="257"/>
      <c r="D65" s="257"/>
      <c r="E65" s="257"/>
      <c r="F65" s="257"/>
      <c r="G65" s="257"/>
      <c r="H65" s="257"/>
      <c r="I65" s="257"/>
      <c r="J65" s="258"/>
    </row>
    <row r="66" spans="1:14">
      <c r="A66" s="256"/>
      <c r="B66" s="257"/>
      <c r="C66" s="257"/>
      <c r="D66" s="257"/>
      <c r="E66" s="257"/>
      <c r="F66" s="257"/>
      <c r="G66" s="257"/>
      <c r="H66" s="257"/>
      <c r="I66" s="257"/>
      <c r="J66" s="258"/>
    </row>
    <row r="67" spans="1:14">
      <c r="A67" s="256"/>
      <c r="B67" s="257"/>
      <c r="C67" s="257"/>
      <c r="D67" s="257"/>
      <c r="E67" s="257"/>
      <c r="F67" s="257"/>
      <c r="G67" s="257"/>
      <c r="H67" s="257"/>
      <c r="I67" s="257"/>
      <c r="J67" s="258"/>
    </row>
    <row r="68" spans="1:14" ht="16" thickBot="1">
      <c r="A68" s="259"/>
      <c r="B68" s="260"/>
      <c r="C68" s="260"/>
      <c r="D68" s="260"/>
      <c r="E68" s="260"/>
      <c r="F68" s="260"/>
      <c r="G68" s="260"/>
      <c r="H68" s="260"/>
      <c r="I68" s="260"/>
      <c r="J68" s="261"/>
    </row>
    <row r="70" spans="1:14" ht="16" thickBot="1"/>
    <row r="71" spans="1:14" ht="22" customHeight="1" thickBot="1">
      <c r="A71" s="147" t="s">
        <v>147</v>
      </c>
      <c r="B71" s="105"/>
      <c r="C71" s="105"/>
      <c r="D71" s="105"/>
      <c r="E71" s="105"/>
      <c r="F71" s="105"/>
      <c r="G71" s="105"/>
      <c r="H71" s="105"/>
      <c r="I71" s="105"/>
      <c r="J71" s="106"/>
      <c r="L71" s="263"/>
      <c r="M71" s="264" t="s">
        <v>7</v>
      </c>
      <c r="N71" s="265"/>
    </row>
    <row r="72" spans="1:14" ht="17.5">
      <c r="A72" s="135" t="s">
        <v>110</v>
      </c>
      <c r="B72" s="205">
        <f>SUM(B73:B77)</f>
        <v>0</v>
      </c>
      <c r="C72" s="206">
        <f t="shared" ref="C72:J72" si="19">SUM(C73:C77)</f>
        <v>0</v>
      </c>
      <c r="D72" s="207">
        <f t="shared" si="19"/>
        <v>0</v>
      </c>
      <c r="E72" s="235">
        <f t="shared" ref="E72" si="20">SUM(E73:E77)</f>
        <v>0</v>
      </c>
      <c r="F72" s="208">
        <f t="shared" si="19"/>
        <v>0</v>
      </c>
      <c r="G72" s="206">
        <f t="shared" si="19"/>
        <v>0</v>
      </c>
      <c r="H72" s="207">
        <f t="shared" si="19"/>
        <v>0</v>
      </c>
      <c r="I72" s="235">
        <f t="shared" ref="I72" si="21">SUM(I73:I77)</f>
        <v>0</v>
      </c>
      <c r="J72" s="208">
        <f t="shared" si="19"/>
        <v>0</v>
      </c>
    </row>
    <row r="73" spans="1:14" ht="17.5">
      <c r="A73" s="136" t="s">
        <v>137</v>
      </c>
      <c r="B73" s="244">
        <f t="shared" ref="B73:J73" si="22">+B7*B20*B26</f>
        <v>0</v>
      </c>
      <c r="C73" s="245">
        <f t="shared" si="22"/>
        <v>0</v>
      </c>
      <c r="D73" s="246">
        <f t="shared" si="22"/>
        <v>0</v>
      </c>
      <c r="E73" s="247">
        <f t="shared" si="22"/>
        <v>0</v>
      </c>
      <c r="F73" s="248">
        <f t="shared" si="22"/>
        <v>0</v>
      </c>
      <c r="G73" s="245">
        <f t="shared" si="22"/>
        <v>0</v>
      </c>
      <c r="H73" s="246">
        <f t="shared" si="22"/>
        <v>0</v>
      </c>
      <c r="I73" s="247">
        <f t="shared" si="22"/>
        <v>0</v>
      </c>
      <c r="J73" s="248">
        <f t="shared" si="22"/>
        <v>0</v>
      </c>
    </row>
    <row r="74" spans="1:14" ht="17.5">
      <c r="A74" s="136" t="s">
        <v>138</v>
      </c>
      <c r="B74" s="244">
        <f t="shared" ref="B74:J74" si="23">+B8*B21*B27</f>
        <v>0</v>
      </c>
      <c r="C74" s="245">
        <f t="shared" si="23"/>
        <v>0</v>
      </c>
      <c r="D74" s="246">
        <f t="shared" si="23"/>
        <v>0</v>
      </c>
      <c r="E74" s="247">
        <f t="shared" si="23"/>
        <v>0</v>
      </c>
      <c r="F74" s="248">
        <f t="shared" si="23"/>
        <v>0</v>
      </c>
      <c r="G74" s="245">
        <f t="shared" si="23"/>
        <v>0</v>
      </c>
      <c r="H74" s="246">
        <f t="shared" si="23"/>
        <v>0</v>
      </c>
      <c r="I74" s="247">
        <f t="shared" si="23"/>
        <v>0</v>
      </c>
      <c r="J74" s="248">
        <f t="shared" si="23"/>
        <v>0</v>
      </c>
    </row>
    <row r="75" spans="1:14" ht="17.5">
      <c r="A75" s="136" t="s">
        <v>139</v>
      </c>
      <c r="B75" s="244">
        <f t="shared" ref="B75:J75" si="24">+B9*B22*B28</f>
        <v>0</v>
      </c>
      <c r="C75" s="245">
        <f t="shared" si="24"/>
        <v>0</v>
      </c>
      <c r="D75" s="246">
        <f t="shared" si="24"/>
        <v>0</v>
      </c>
      <c r="E75" s="247">
        <f t="shared" si="24"/>
        <v>0</v>
      </c>
      <c r="F75" s="248">
        <f t="shared" si="24"/>
        <v>0</v>
      </c>
      <c r="G75" s="245">
        <f t="shared" si="24"/>
        <v>0</v>
      </c>
      <c r="H75" s="246">
        <f t="shared" si="24"/>
        <v>0</v>
      </c>
      <c r="I75" s="247">
        <f t="shared" si="24"/>
        <v>0</v>
      </c>
      <c r="J75" s="248">
        <f t="shared" si="24"/>
        <v>0</v>
      </c>
    </row>
    <row r="76" spans="1:14" ht="17.5">
      <c r="A76" s="136" t="s">
        <v>140</v>
      </c>
      <c r="B76" s="244">
        <f t="shared" ref="B76:J76" si="25">+B10*B23*B29</f>
        <v>0</v>
      </c>
      <c r="C76" s="245">
        <f t="shared" si="25"/>
        <v>0</v>
      </c>
      <c r="D76" s="246">
        <f t="shared" si="25"/>
        <v>0</v>
      </c>
      <c r="E76" s="247">
        <f t="shared" si="25"/>
        <v>0</v>
      </c>
      <c r="F76" s="248">
        <f t="shared" si="25"/>
        <v>0</v>
      </c>
      <c r="G76" s="245">
        <f t="shared" si="25"/>
        <v>0</v>
      </c>
      <c r="H76" s="246">
        <f t="shared" si="25"/>
        <v>0</v>
      </c>
      <c r="I76" s="247">
        <f t="shared" si="25"/>
        <v>0</v>
      </c>
      <c r="J76" s="248">
        <f t="shared" si="25"/>
        <v>0</v>
      </c>
    </row>
    <row r="77" spans="1:14" ht="17.5">
      <c r="A77" s="136" t="s">
        <v>141</v>
      </c>
      <c r="B77" s="244">
        <f t="shared" ref="B77:J77" si="26">+B11*B24*B30</f>
        <v>0</v>
      </c>
      <c r="C77" s="245">
        <f t="shared" si="26"/>
        <v>0</v>
      </c>
      <c r="D77" s="246">
        <f t="shared" si="26"/>
        <v>0</v>
      </c>
      <c r="E77" s="247">
        <f t="shared" si="26"/>
        <v>0</v>
      </c>
      <c r="F77" s="248">
        <f t="shared" si="26"/>
        <v>0</v>
      </c>
      <c r="G77" s="245">
        <f t="shared" si="26"/>
        <v>0</v>
      </c>
      <c r="H77" s="246">
        <f t="shared" si="26"/>
        <v>0</v>
      </c>
      <c r="I77" s="247">
        <f t="shared" si="26"/>
        <v>0</v>
      </c>
      <c r="J77" s="248">
        <f t="shared" si="26"/>
        <v>0</v>
      </c>
    </row>
    <row r="78" spans="1:14" ht="17.5">
      <c r="A78" s="137" t="s">
        <v>111</v>
      </c>
      <c r="B78" s="205">
        <f t="shared" ref="B78:J78" si="27">SUM(B79:B83)</f>
        <v>0</v>
      </c>
      <c r="C78" s="206">
        <f t="shared" si="27"/>
        <v>0</v>
      </c>
      <c r="D78" s="207">
        <f t="shared" si="27"/>
        <v>0</v>
      </c>
      <c r="E78" s="235">
        <f t="shared" si="27"/>
        <v>0</v>
      </c>
      <c r="F78" s="208">
        <f t="shared" si="27"/>
        <v>0</v>
      </c>
      <c r="G78" s="206">
        <f t="shared" si="27"/>
        <v>0</v>
      </c>
      <c r="H78" s="207">
        <f t="shared" si="27"/>
        <v>0</v>
      </c>
      <c r="I78" s="235">
        <f t="shared" si="27"/>
        <v>0</v>
      </c>
      <c r="J78" s="208">
        <f t="shared" si="27"/>
        <v>0</v>
      </c>
    </row>
    <row r="79" spans="1:14" ht="17.5">
      <c r="A79" s="136" t="s">
        <v>142</v>
      </c>
      <c r="B79" s="244">
        <f>+B13*B20</f>
        <v>0</v>
      </c>
      <c r="C79" s="245">
        <f t="shared" ref="C79:J79" si="28">+C13*C20</f>
        <v>0</v>
      </c>
      <c r="D79" s="246">
        <f t="shared" si="28"/>
        <v>0</v>
      </c>
      <c r="E79" s="247">
        <f t="shared" si="28"/>
        <v>0</v>
      </c>
      <c r="F79" s="248">
        <f t="shared" si="28"/>
        <v>0</v>
      </c>
      <c r="G79" s="245">
        <f t="shared" si="28"/>
        <v>0</v>
      </c>
      <c r="H79" s="246">
        <f t="shared" si="28"/>
        <v>0</v>
      </c>
      <c r="I79" s="247">
        <f t="shared" si="28"/>
        <v>0</v>
      </c>
      <c r="J79" s="248">
        <f t="shared" si="28"/>
        <v>0</v>
      </c>
    </row>
    <row r="80" spans="1:14" ht="17.5">
      <c r="A80" s="136" t="s">
        <v>138</v>
      </c>
      <c r="B80" s="244">
        <f t="shared" ref="B80:B83" si="29">+B14*B21</f>
        <v>0</v>
      </c>
      <c r="C80" s="245">
        <f t="shared" ref="C80:J80" si="30">+C14*C21</f>
        <v>0</v>
      </c>
      <c r="D80" s="246">
        <f t="shared" si="30"/>
        <v>0</v>
      </c>
      <c r="E80" s="247">
        <f t="shared" si="30"/>
        <v>0</v>
      </c>
      <c r="F80" s="248">
        <f t="shared" si="30"/>
        <v>0</v>
      </c>
      <c r="G80" s="245">
        <f t="shared" si="30"/>
        <v>0</v>
      </c>
      <c r="H80" s="246">
        <f t="shared" si="30"/>
        <v>0</v>
      </c>
      <c r="I80" s="247">
        <f t="shared" si="30"/>
        <v>0</v>
      </c>
      <c r="J80" s="248">
        <f t="shared" si="30"/>
        <v>0</v>
      </c>
    </row>
    <row r="81" spans="1:10" ht="17.5">
      <c r="A81" s="136" t="s">
        <v>143</v>
      </c>
      <c r="B81" s="244">
        <f t="shared" si="29"/>
        <v>0</v>
      </c>
      <c r="C81" s="245">
        <f t="shared" ref="C81:J81" si="31">+C15*C22</f>
        <v>0</v>
      </c>
      <c r="D81" s="246">
        <f t="shared" si="31"/>
        <v>0</v>
      </c>
      <c r="E81" s="247">
        <f t="shared" si="31"/>
        <v>0</v>
      </c>
      <c r="F81" s="248">
        <f t="shared" si="31"/>
        <v>0</v>
      </c>
      <c r="G81" s="245">
        <f t="shared" si="31"/>
        <v>0</v>
      </c>
      <c r="H81" s="246">
        <f t="shared" si="31"/>
        <v>0</v>
      </c>
      <c r="I81" s="247">
        <f t="shared" si="31"/>
        <v>0</v>
      </c>
      <c r="J81" s="248">
        <f t="shared" si="31"/>
        <v>0</v>
      </c>
    </row>
    <row r="82" spans="1:10" ht="17.5">
      <c r="A82" s="136" t="s">
        <v>144</v>
      </c>
      <c r="B82" s="244">
        <f t="shared" si="29"/>
        <v>0</v>
      </c>
      <c r="C82" s="245">
        <f t="shared" ref="C82:J82" si="32">+C16*C23</f>
        <v>0</v>
      </c>
      <c r="D82" s="246">
        <f t="shared" si="32"/>
        <v>0</v>
      </c>
      <c r="E82" s="247">
        <f t="shared" si="32"/>
        <v>0</v>
      </c>
      <c r="F82" s="248">
        <f t="shared" si="32"/>
        <v>0</v>
      </c>
      <c r="G82" s="245">
        <f t="shared" si="32"/>
        <v>0</v>
      </c>
      <c r="H82" s="246">
        <f t="shared" si="32"/>
        <v>0</v>
      </c>
      <c r="I82" s="247">
        <f t="shared" si="32"/>
        <v>0</v>
      </c>
      <c r="J82" s="248">
        <f t="shared" si="32"/>
        <v>0</v>
      </c>
    </row>
    <row r="83" spans="1:10" ht="18" thickBot="1">
      <c r="A83" s="169" t="s">
        <v>141</v>
      </c>
      <c r="B83" s="249">
        <f t="shared" si="29"/>
        <v>0</v>
      </c>
      <c r="C83" s="250">
        <f t="shared" ref="C83:J83" si="33">+C17*C24</f>
        <v>0</v>
      </c>
      <c r="D83" s="251">
        <f t="shared" si="33"/>
        <v>0</v>
      </c>
      <c r="E83" s="252">
        <f t="shared" si="33"/>
        <v>0</v>
      </c>
      <c r="F83" s="253">
        <f t="shared" si="33"/>
        <v>0</v>
      </c>
      <c r="G83" s="250">
        <f t="shared" si="33"/>
        <v>0</v>
      </c>
      <c r="H83" s="251">
        <f t="shared" si="33"/>
        <v>0</v>
      </c>
      <c r="I83" s="252">
        <f t="shared" si="33"/>
        <v>0</v>
      </c>
      <c r="J83" s="253">
        <f t="shared" si="33"/>
        <v>0</v>
      </c>
    </row>
    <row r="86" spans="1:10" ht="15">
      <c r="A86" s="189" t="s">
        <v>148</v>
      </c>
    </row>
  </sheetData>
  <mergeCells count="4">
    <mergeCell ref="L3:N3"/>
    <mergeCell ref="A1:J1"/>
    <mergeCell ref="C3:F3"/>
    <mergeCell ref="G3:J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1" orientation="portrait" r:id="rId1"/>
  <ignoredErrors>
    <ignoredError sqref="B34:J3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4</vt:i4>
      </vt:variant>
    </vt:vector>
  </HeadingPairs>
  <TitlesOfParts>
    <vt:vector size="8" baseType="lpstr">
      <vt:lpstr>Resoconto (nome_società)</vt:lpstr>
      <vt:lpstr>Stato patrimoniale</vt:lpstr>
      <vt:lpstr>Conto economico</vt:lpstr>
      <vt:lpstr>Altre informazioni</vt:lpstr>
      <vt:lpstr>'Altre informazioni'!Area_stampa</vt:lpstr>
      <vt:lpstr>'Conto economico'!Area_stampa</vt:lpstr>
      <vt:lpstr>'Resoconto (nome_società)'!Area_stampa</vt:lpstr>
      <vt:lpstr>'Stato patrimoniale'!Area_stampa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2025-10-17T17:56:44Z</dcterms:created>
  <dcterms:modified xsi:type="dcterms:W3CDTF">2025-10-17T17:56:48Z</dcterms:modified>
  <cp:category/>
  <cp:contentStatus/>
</cp:coreProperties>
</file>