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30" windowWidth="23250" windowHeight="10395" tabRatio="532" firstSheet="1" activeTab="1"/>
  </bookViews>
  <sheets>
    <sheet name="FAME Persistence2" sheetId="17" state="veryHidden" r:id="rId1"/>
    <sheet name="Quarterly" sheetId="1" r:id="rId2"/>
    <sheet name="Monthly" sheetId="11" r:id="rId3"/>
    <sheet name="Methodology and references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Quarterly!$B$8:$T$8</definedName>
    <definedName name="Category">#REF!</definedName>
    <definedName name="Confidentiality">#REF!</definedName>
    <definedName name="Country">#REF!</definedName>
    <definedName name="MethodologyChanges">#REF!</definedName>
    <definedName name="Vintage">Vintage</definedName>
  </definedNames>
  <calcPr calcId="145621"/>
</workbook>
</file>

<file path=xl/calcChain.xml><?xml version="1.0" encoding="utf-8"?>
<calcChain xmlns="http://schemas.openxmlformats.org/spreadsheetml/2006/main">
  <c r="T163" i="1" l="1"/>
  <c r="K125" i="1" l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L124" i="1"/>
  <c r="K124" i="1"/>
  <c r="J163" i="1" l="1"/>
  <c r="I163" i="1"/>
  <c r="H165" i="1"/>
  <c r="C441" i="11"/>
  <c r="C273" i="11" l="1"/>
  <c r="D273" i="11"/>
  <c r="E273" i="11"/>
  <c r="C274" i="11"/>
  <c r="D274" i="11"/>
  <c r="E274" i="11"/>
  <c r="C275" i="11"/>
  <c r="D275" i="11"/>
  <c r="E275" i="11"/>
  <c r="C276" i="11"/>
  <c r="D276" i="11"/>
  <c r="E276" i="11"/>
  <c r="C277" i="11"/>
  <c r="D277" i="11"/>
  <c r="E277" i="11"/>
  <c r="C278" i="11"/>
  <c r="D278" i="11"/>
  <c r="E278" i="11"/>
  <c r="C279" i="11"/>
  <c r="D279" i="11"/>
  <c r="E279" i="11"/>
  <c r="C280" i="11"/>
  <c r="D280" i="11"/>
  <c r="E280" i="11"/>
  <c r="C281" i="11"/>
  <c r="D281" i="11"/>
  <c r="E281" i="11"/>
  <c r="C282" i="11"/>
  <c r="D282" i="11"/>
  <c r="E282" i="11"/>
  <c r="C283" i="11"/>
  <c r="D283" i="11"/>
  <c r="E283" i="11"/>
  <c r="C284" i="11"/>
  <c r="D284" i="11"/>
  <c r="E284" i="11"/>
  <c r="C285" i="11"/>
  <c r="D285" i="11"/>
  <c r="E285" i="11"/>
  <c r="C286" i="11"/>
  <c r="D286" i="11"/>
  <c r="E286" i="11"/>
  <c r="C287" i="11"/>
  <c r="D287" i="11"/>
  <c r="E287" i="11"/>
  <c r="C288" i="11"/>
  <c r="D288" i="11"/>
  <c r="E288" i="11"/>
  <c r="C289" i="11"/>
  <c r="D289" i="11"/>
  <c r="E289" i="11"/>
  <c r="C290" i="11"/>
  <c r="D290" i="11"/>
  <c r="E290" i="11"/>
  <c r="C291" i="11"/>
  <c r="D291" i="11"/>
  <c r="E291" i="11"/>
  <c r="C292" i="11"/>
  <c r="D292" i="11"/>
  <c r="E292" i="11"/>
  <c r="C293" i="11"/>
  <c r="D293" i="11"/>
  <c r="E293" i="11"/>
  <c r="C294" i="11"/>
  <c r="D294" i="11"/>
  <c r="E294" i="11"/>
  <c r="C295" i="11"/>
  <c r="D295" i="11"/>
  <c r="E295" i="11"/>
  <c r="C296" i="11"/>
  <c r="D296" i="11"/>
  <c r="E296" i="11"/>
  <c r="C297" i="11"/>
  <c r="D297" i="11"/>
  <c r="E297" i="11"/>
  <c r="C298" i="11"/>
  <c r="D298" i="11"/>
  <c r="E298" i="11"/>
  <c r="C299" i="11"/>
  <c r="D299" i="11"/>
  <c r="E299" i="11"/>
  <c r="C300" i="11"/>
  <c r="D300" i="11"/>
  <c r="E300" i="11"/>
  <c r="C301" i="11"/>
  <c r="D301" i="11"/>
  <c r="E301" i="11"/>
  <c r="C302" i="11"/>
  <c r="D302" i="11"/>
  <c r="E302" i="11"/>
  <c r="C303" i="11"/>
  <c r="D303" i="11"/>
  <c r="E303" i="11"/>
  <c r="C304" i="11"/>
  <c r="D304" i="11"/>
  <c r="E304" i="11"/>
  <c r="C305" i="11"/>
  <c r="D305" i="11"/>
  <c r="E305" i="11"/>
  <c r="C306" i="11"/>
  <c r="D306" i="11"/>
  <c r="E306" i="11"/>
  <c r="C307" i="11"/>
  <c r="D307" i="11"/>
  <c r="E307" i="11"/>
  <c r="C308" i="11"/>
  <c r="D308" i="11"/>
  <c r="E308" i="11"/>
  <c r="C309" i="11"/>
  <c r="D309" i="11"/>
  <c r="E309" i="11"/>
  <c r="C310" i="11"/>
  <c r="D310" i="11"/>
  <c r="E310" i="11"/>
  <c r="C311" i="11"/>
  <c r="D311" i="11"/>
  <c r="E311" i="11"/>
  <c r="C312" i="11"/>
  <c r="D312" i="11"/>
  <c r="E312" i="11"/>
  <c r="C313" i="11"/>
  <c r="D313" i="11"/>
  <c r="E313" i="11"/>
  <c r="C314" i="11"/>
  <c r="D314" i="11"/>
  <c r="E314" i="11"/>
  <c r="C315" i="11"/>
  <c r="D315" i="11"/>
  <c r="E315" i="11"/>
  <c r="C316" i="11"/>
  <c r="D316" i="11"/>
  <c r="E316" i="11"/>
  <c r="C317" i="11"/>
  <c r="D317" i="11"/>
  <c r="E317" i="11"/>
  <c r="C318" i="11"/>
  <c r="D318" i="11"/>
  <c r="E318" i="11"/>
  <c r="C319" i="11"/>
  <c r="D319" i="11"/>
  <c r="E319" i="11"/>
  <c r="C320" i="11"/>
  <c r="D320" i="11"/>
  <c r="E320" i="11"/>
  <c r="C321" i="11"/>
  <c r="D321" i="11"/>
  <c r="E321" i="11"/>
  <c r="C322" i="11"/>
  <c r="D322" i="11"/>
  <c r="E322" i="11"/>
  <c r="C323" i="11"/>
  <c r="D323" i="11"/>
  <c r="E323" i="11"/>
  <c r="C324" i="11"/>
  <c r="D324" i="11"/>
  <c r="E324" i="11"/>
  <c r="C325" i="11"/>
  <c r="D325" i="11"/>
  <c r="E325" i="11"/>
  <c r="C326" i="11"/>
  <c r="D326" i="11"/>
  <c r="E326" i="11"/>
  <c r="C327" i="11"/>
  <c r="D327" i="11"/>
  <c r="E327" i="11"/>
  <c r="C328" i="11"/>
  <c r="D328" i="11"/>
  <c r="E328" i="11"/>
  <c r="C329" i="11"/>
  <c r="D329" i="11"/>
  <c r="E329" i="11"/>
  <c r="C330" i="11"/>
  <c r="D330" i="11"/>
  <c r="E330" i="11"/>
  <c r="C331" i="11"/>
  <c r="D331" i="11"/>
  <c r="E331" i="11"/>
  <c r="C332" i="11"/>
  <c r="D332" i="11"/>
  <c r="E332" i="11"/>
  <c r="C333" i="11"/>
  <c r="D333" i="11"/>
  <c r="E333" i="11"/>
  <c r="C334" i="11"/>
  <c r="D334" i="11"/>
  <c r="E334" i="11"/>
  <c r="C335" i="11"/>
  <c r="D335" i="11"/>
  <c r="E335" i="11"/>
  <c r="C336" i="11"/>
  <c r="D336" i="11"/>
  <c r="E336" i="11"/>
  <c r="C337" i="11"/>
  <c r="D337" i="11"/>
  <c r="E337" i="11"/>
  <c r="C338" i="11"/>
  <c r="D338" i="11"/>
  <c r="E338" i="11"/>
  <c r="C339" i="11"/>
  <c r="D339" i="11"/>
  <c r="E339" i="11"/>
  <c r="C340" i="11"/>
  <c r="D340" i="11"/>
  <c r="E340" i="11"/>
  <c r="C341" i="11"/>
  <c r="D341" i="11"/>
  <c r="E341" i="11"/>
  <c r="C342" i="11"/>
  <c r="D342" i="11"/>
  <c r="E342" i="11"/>
  <c r="C343" i="11"/>
  <c r="D343" i="11"/>
  <c r="E343" i="11"/>
  <c r="C344" i="11"/>
  <c r="D344" i="11"/>
  <c r="E344" i="11"/>
  <c r="C345" i="11"/>
  <c r="D345" i="11"/>
  <c r="E345" i="11"/>
  <c r="C346" i="11"/>
  <c r="D346" i="11"/>
  <c r="E346" i="11"/>
  <c r="C347" i="11"/>
  <c r="D347" i="11"/>
  <c r="E347" i="11"/>
  <c r="C348" i="11"/>
  <c r="D348" i="11"/>
  <c r="E348" i="11"/>
  <c r="C349" i="11"/>
  <c r="D349" i="11"/>
  <c r="E349" i="11"/>
  <c r="C350" i="11"/>
  <c r="D350" i="11"/>
  <c r="E350" i="11"/>
  <c r="C351" i="11"/>
  <c r="D351" i="11"/>
  <c r="E351" i="11"/>
  <c r="C352" i="11"/>
  <c r="D352" i="11"/>
  <c r="E352" i="11"/>
  <c r="C353" i="11"/>
  <c r="D353" i="11"/>
  <c r="E353" i="11"/>
  <c r="C354" i="11"/>
  <c r="D354" i="11"/>
  <c r="E354" i="11"/>
  <c r="C355" i="11"/>
  <c r="D355" i="11"/>
  <c r="E355" i="11"/>
  <c r="C356" i="11"/>
  <c r="D356" i="11"/>
  <c r="E356" i="11"/>
  <c r="C357" i="11"/>
  <c r="D357" i="11"/>
  <c r="E357" i="11"/>
  <c r="C358" i="11"/>
  <c r="D358" i="11"/>
  <c r="E358" i="11"/>
  <c r="C359" i="11"/>
  <c r="D359" i="11"/>
  <c r="E359" i="11"/>
  <c r="C360" i="11"/>
  <c r="D360" i="11"/>
  <c r="E360" i="11"/>
  <c r="C361" i="11"/>
  <c r="D361" i="11"/>
  <c r="E361" i="11"/>
  <c r="C362" i="11"/>
  <c r="D362" i="11"/>
  <c r="E362" i="11"/>
  <c r="C363" i="11"/>
  <c r="D363" i="11"/>
  <c r="E363" i="11"/>
  <c r="C364" i="11"/>
  <c r="D364" i="11"/>
  <c r="E364" i="11"/>
  <c r="C365" i="11"/>
  <c r="D365" i="11"/>
  <c r="E365" i="11"/>
  <c r="C366" i="11"/>
  <c r="D366" i="11"/>
  <c r="E366" i="11"/>
  <c r="C367" i="11"/>
  <c r="D367" i="11"/>
  <c r="E367" i="11"/>
  <c r="C368" i="11"/>
  <c r="D368" i="11"/>
  <c r="E368" i="11"/>
  <c r="C369" i="11"/>
  <c r="D369" i="11"/>
  <c r="E369" i="11"/>
  <c r="C370" i="11"/>
  <c r="D370" i="11"/>
  <c r="E370" i="11"/>
  <c r="C371" i="11"/>
  <c r="D371" i="11"/>
  <c r="E371" i="11"/>
  <c r="C372" i="11"/>
  <c r="D372" i="11"/>
  <c r="E372" i="11"/>
  <c r="C373" i="11"/>
  <c r="D373" i="11"/>
  <c r="E373" i="11"/>
  <c r="C374" i="11"/>
  <c r="D374" i="11"/>
  <c r="E374" i="11"/>
  <c r="C375" i="11"/>
  <c r="D375" i="11"/>
  <c r="E375" i="11"/>
  <c r="C376" i="11"/>
  <c r="D376" i="11"/>
  <c r="E376" i="11"/>
  <c r="C377" i="11"/>
  <c r="D377" i="11"/>
  <c r="E377" i="11"/>
  <c r="C378" i="11"/>
  <c r="D378" i="11"/>
  <c r="E378" i="11"/>
  <c r="C379" i="11"/>
  <c r="D379" i="11"/>
  <c r="E379" i="11"/>
  <c r="C380" i="11"/>
  <c r="D380" i="11"/>
  <c r="E380" i="11"/>
  <c r="C381" i="11"/>
  <c r="D381" i="11"/>
  <c r="E381" i="11"/>
  <c r="C382" i="11"/>
  <c r="D382" i="11"/>
  <c r="E382" i="11"/>
  <c r="C383" i="11"/>
  <c r="D383" i="11"/>
  <c r="E383" i="11"/>
  <c r="C384" i="11"/>
  <c r="D384" i="11"/>
  <c r="E384" i="11"/>
  <c r="C385" i="11"/>
  <c r="D385" i="11"/>
  <c r="E385" i="11"/>
  <c r="C386" i="11"/>
  <c r="D386" i="11"/>
  <c r="E386" i="11"/>
  <c r="C387" i="11"/>
  <c r="D387" i="11"/>
  <c r="E387" i="11"/>
  <c r="C388" i="11"/>
  <c r="D388" i="11"/>
  <c r="E388" i="11"/>
  <c r="C389" i="11"/>
  <c r="D389" i="11"/>
  <c r="E389" i="11"/>
  <c r="C390" i="11"/>
  <c r="D390" i="11"/>
  <c r="E390" i="11"/>
  <c r="C391" i="11"/>
  <c r="D391" i="11"/>
  <c r="E391" i="11"/>
  <c r="C392" i="11"/>
  <c r="D392" i="11"/>
  <c r="E392" i="11"/>
  <c r="C393" i="11"/>
  <c r="D393" i="11"/>
  <c r="E393" i="11"/>
  <c r="C394" i="11"/>
  <c r="D394" i="11"/>
  <c r="E394" i="11"/>
  <c r="C395" i="11"/>
  <c r="D395" i="11"/>
  <c r="E395" i="11"/>
  <c r="C396" i="11"/>
  <c r="D396" i="11"/>
  <c r="E396" i="11"/>
  <c r="C397" i="11"/>
  <c r="D397" i="11"/>
  <c r="E397" i="11"/>
  <c r="C398" i="11"/>
  <c r="D398" i="11"/>
  <c r="E398" i="11"/>
  <c r="C399" i="11"/>
  <c r="D399" i="11"/>
  <c r="E399" i="11"/>
  <c r="C400" i="11"/>
  <c r="D400" i="11"/>
  <c r="E400" i="11"/>
  <c r="C401" i="11"/>
  <c r="D401" i="11"/>
  <c r="E401" i="11"/>
  <c r="C402" i="11"/>
  <c r="D402" i="11"/>
  <c r="E402" i="11"/>
  <c r="C403" i="11"/>
  <c r="D403" i="11"/>
  <c r="E403" i="11"/>
  <c r="C404" i="11"/>
  <c r="D404" i="11"/>
  <c r="E404" i="11"/>
  <c r="C405" i="11"/>
  <c r="D405" i="11"/>
  <c r="E405" i="11"/>
  <c r="C406" i="11"/>
  <c r="D406" i="11"/>
  <c r="E406" i="11"/>
  <c r="C407" i="11"/>
  <c r="D407" i="11"/>
  <c r="E407" i="11"/>
  <c r="C408" i="11"/>
  <c r="D408" i="11"/>
  <c r="E408" i="11"/>
  <c r="C409" i="11"/>
  <c r="D409" i="11"/>
  <c r="E409" i="11"/>
  <c r="C410" i="11"/>
  <c r="D410" i="11"/>
  <c r="E410" i="11"/>
  <c r="C411" i="11"/>
  <c r="D411" i="11"/>
  <c r="E411" i="11"/>
  <c r="C412" i="11"/>
  <c r="D412" i="11"/>
  <c r="E412" i="11"/>
  <c r="C413" i="11"/>
  <c r="D413" i="11"/>
  <c r="E413" i="11"/>
  <c r="C414" i="11"/>
  <c r="D414" i="11"/>
  <c r="E414" i="11"/>
  <c r="C415" i="11"/>
  <c r="D415" i="11"/>
  <c r="E415" i="11"/>
  <c r="C416" i="11"/>
  <c r="D416" i="11"/>
  <c r="E416" i="11"/>
  <c r="C417" i="11"/>
  <c r="D417" i="11"/>
  <c r="E417" i="11"/>
  <c r="C418" i="11"/>
  <c r="D418" i="11"/>
  <c r="E418" i="11"/>
  <c r="C419" i="11"/>
  <c r="D419" i="11"/>
  <c r="E419" i="11"/>
  <c r="C420" i="11"/>
  <c r="D420" i="11"/>
  <c r="E420" i="11"/>
  <c r="C421" i="11"/>
  <c r="D421" i="11"/>
  <c r="E421" i="11"/>
  <c r="C422" i="11"/>
  <c r="D422" i="11"/>
  <c r="E422" i="11"/>
  <c r="C423" i="11"/>
  <c r="D423" i="11"/>
  <c r="E423" i="11"/>
  <c r="C424" i="11"/>
  <c r="D424" i="11"/>
  <c r="E424" i="11"/>
  <c r="C425" i="11"/>
  <c r="D425" i="11"/>
  <c r="E425" i="11"/>
  <c r="C426" i="11"/>
  <c r="D426" i="11"/>
  <c r="E426" i="11"/>
  <c r="C427" i="11"/>
  <c r="D427" i="11"/>
  <c r="E427" i="11"/>
  <c r="C428" i="11"/>
  <c r="D428" i="11"/>
  <c r="E428" i="11"/>
  <c r="C429" i="11"/>
  <c r="D429" i="11"/>
  <c r="E429" i="11"/>
  <c r="C430" i="11"/>
  <c r="D430" i="11"/>
  <c r="E430" i="11"/>
  <c r="C431" i="11"/>
  <c r="D431" i="11"/>
  <c r="E431" i="11"/>
  <c r="C432" i="11"/>
  <c r="D432" i="11"/>
  <c r="E432" i="11"/>
  <c r="C433" i="11"/>
  <c r="D433" i="11"/>
  <c r="E433" i="11"/>
  <c r="D441" i="11"/>
  <c r="E441" i="11"/>
  <c r="C435" i="11"/>
  <c r="D435" i="11"/>
  <c r="E435" i="11"/>
  <c r="C436" i="11"/>
  <c r="D436" i="11"/>
  <c r="E436" i="11"/>
  <c r="C437" i="11"/>
  <c r="D437" i="11"/>
  <c r="E437" i="11"/>
  <c r="C438" i="11"/>
  <c r="D438" i="11"/>
  <c r="E438" i="11"/>
  <c r="C439" i="11"/>
  <c r="D439" i="11"/>
  <c r="E439" i="11"/>
  <c r="C440" i="11"/>
  <c r="D440" i="11"/>
  <c r="E440" i="11"/>
  <c r="D434" i="11"/>
  <c r="E434" i="11"/>
  <c r="C434" i="11"/>
  <c r="B434" i="11"/>
  <c r="B433" i="11"/>
  <c r="B432" i="11"/>
  <c r="B431" i="11"/>
  <c r="B430" i="11"/>
  <c r="B429" i="11"/>
  <c r="B428" i="11"/>
  <c r="B427" i="11"/>
  <c r="B426" i="11"/>
  <c r="B425" i="11"/>
  <c r="B424" i="11"/>
  <c r="B423" i="11"/>
  <c r="B422" i="11"/>
  <c r="B421" i="11"/>
  <c r="B420" i="11"/>
  <c r="B419" i="11"/>
  <c r="B418" i="11"/>
  <c r="B417" i="11"/>
  <c r="B416" i="11"/>
  <c r="B415" i="11"/>
  <c r="B414" i="11"/>
  <c r="B413" i="11"/>
  <c r="B412" i="11"/>
  <c r="B411" i="11"/>
  <c r="B410" i="11"/>
  <c r="B409" i="11"/>
  <c r="B408" i="11"/>
  <c r="B407" i="11"/>
  <c r="B406" i="11"/>
  <c r="B405" i="11"/>
  <c r="B404" i="11"/>
  <c r="B403" i="11"/>
  <c r="B402" i="11"/>
  <c r="B401" i="11"/>
  <c r="B400" i="11"/>
  <c r="B399" i="11"/>
  <c r="B398" i="11"/>
  <c r="B397" i="11"/>
  <c r="B396" i="11"/>
  <c r="B395" i="11"/>
  <c r="B394" i="11"/>
  <c r="B393" i="11"/>
  <c r="B392" i="11"/>
  <c r="B391" i="11"/>
  <c r="B390" i="11"/>
  <c r="B389" i="11"/>
  <c r="B388" i="11"/>
  <c r="B387" i="11"/>
  <c r="B386" i="11"/>
  <c r="B385" i="11"/>
  <c r="B384" i="11"/>
  <c r="B383" i="11"/>
  <c r="B382" i="11"/>
  <c r="B381" i="11"/>
  <c r="B380" i="11"/>
  <c r="B379" i="11"/>
  <c r="B378" i="11"/>
  <c r="B377" i="11"/>
  <c r="B376" i="11"/>
  <c r="B375" i="11"/>
  <c r="B374" i="11"/>
  <c r="B373" i="11"/>
  <c r="B372" i="11"/>
  <c r="B371" i="11"/>
  <c r="B370" i="11"/>
  <c r="B369" i="11"/>
  <c r="B368" i="11"/>
  <c r="B367" i="11"/>
  <c r="B366" i="11"/>
  <c r="B365" i="11"/>
  <c r="B364" i="11"/>
  <c r="B363" i="11"/>
  <c r="B362" i="11"/>
  <c r="B361" i="11"/>
  <c r="B360" i="11"/>
  <c r="B359" i="11"/>
  <c r="B358" i="11"/>
  <c r="B357" i="11"/>
  <c r="B356" i="11"/>
  <c r="B355" i="11"/>
  <c r="B354" i="11"/>
  <c r="B353" i="11"/>
  <c r="B352" i="11"/>
  <c r="B351" i="11"/>
  <c r="B350" i="11"/>
  <c r="B349" i="11"/>
  <c r="B348" i="11"/>
  <c r="B347" i="11"/>
  <c r="B346" i="11"/>
  <c r="B345" i="11"/>
  <c r="B344" i="11"/>
  <c r="B343" i="11"/>
  <c r="B342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8" i="11"/>
  <c r="B317" i="11"/>
  <c r="B316" i="11"/>
  <c r="B315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435" i="11"/>
  <c r="B436" i="11"/>
  <c r="B437" i="11"/>
  <c r="B438" i="11"/>
  <c r="B439" i="11"/>
  <c r="B440" i="11"/>
  <c r="B441" i="11"/>
  <c r="B163" i="1" l="1"/>
  <c r="C163" i="1"/>
  <c r="D163" i="1"/>
  <c r="B164" i="1"/>
  <c r="C164" i="1"/>
  <c r="D164" i="1"/>
  <c r="G162" i="1"/>
  <c r="G163" i="1"/>
  <c r="F162" i="1"/>
  <c r="F163" i="1"/>
  <c r="V163" i="1" s="1"/>
  <c r="E162" i="1"/>
  <c r="U162" i="1" s="1"/>
  <c r="E163" i="1"/>
  <c r="U163" i="1" s="1"/>
  <c r="V162" i="1"/>
  <c r="T162" i="1"/>
  <c r="S161" i="1"/>
  <c r="S162" i="1"/>
  <c r="S163" i="1"/>
  <c r="R161" i="1"/>
  <c r="R162" i="1"/>
  <c r="R163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21" i="1"/>
  <c r="P161" i="1"/>
  <c r="P162" i="1"/>
  <c r="P163" i="1"/>
  <c r="O163" i="1"/>
  <c r="Q163" i="1" s="1"/>
  <c r="O161" i="1"/>
  <c r="Q161" i="1" s="1"/>
  <c r="O162" i="1"/>
  <c r="Q162" i="1" s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21" i="1"/>
  <c r="M162" i="1" l="1"/>
  <c r="N162" i="1"/>
  <c r="M163" i="1"/>
  <c r="N163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N49" i="1"/>
  <c r="M49" i="1"/>
  <c r="J161" i="1" l="1"/>
  <c r="J16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9" i="1"/>
  <c r="H164" i="1"/>
  <c r="H162" i="1"/>
  <c r="H163" i="1"/>
  <c r="I161" i="1"/>
  <c r="I16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9" i="1"/>
  <c r="G9" i="1" l="1"/>
  <c r="G10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G11" i="1"/>
  <c r="F1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0" i="1"/>
  <c r="D9" i="1"/>
  <c r="D10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D11" i="1"/>
  <c r="C11" i="1"/>
  <c r="B11" i="1"/>
  <c r="B10" i="1"/>
  <c r="V10" i="1" l="1"/>
  <c r="T100" i="1" l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U10" i="1" l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</calcChain>
</file>

<file path=xl/sharedStrings.xml><?xml version="1.0" encoding="utf-8"?>
<sst xmlns="http://schemas.openxmlformats.org/spreadsheetml/2006/main" count="346" uniqueCount="156">
  <si>
    <t>Monthly</t>
  </si>
  <si>
    <t>A1:A804</t>
  </si>
  <si>
    <t>$A$8</t>
  </si>
  <si>
    <t>Business</t>
  </si>
  <si>
    <t>$A$10</t>
  </si>
  <si>
    <t>A1:A18524</t>
  </si>
  <si>
    <t>Annual</t>
  </si>
  <si>
    <t>GDP
(millions of euro)</t>
  </si>
  <si>
    <t>Total Credit 
(millions of euro)</t>
  </si>
  <si>
    <t>Bank Credit 
(millions of euro)</t>
  </si>
  <si>
    <t>Real prices
(index: 1990=100)</t>
  </si>
  <si>
    <t>Households debt-to-gross-disposable-income ratio</t>
  </si>
  <si>
    <t>Households debt (millions of euro)</t>
  </si>
  <si>
    <t>Gross disposable income 
(millions of euro)</t>
  </si>
  <si>
    <t>Non-financial firms debt
(millions of euro)</t>
  </si>
  <si>
    <t xml:space="preserve">Non-financial firms 
debt-to-GDP 
ratio </t>
  </si>
  <si>
    <t>STS.M.IT.S.UNEH.RTT000.4.000</t>
  </si>
  <si>
    <t>Figura 1 - Credit-to-GDP gap (credito bancario).</t>
  </si>
  <si>
    <t>Figure 1 - Credit-to-GDP gap (bank credit).</t>
  </si>
  <si>
    <t>Fonte: BRI e Istat.</t>
  </si>
  <si>
    <t>Source: BIS and Istat.</t>
  </si>
  <si>
    <t>Data</t>
  </si>
  <si>
    <t>Date</t>
  </si>
  <si>
    <t>Figura 2 - Credit-to-GDP gap (credito totale).</t>
  </si>
  <si>
    <t>Figure 2 - Credit-to-GDP gap (total credit).</t>
  </si>
  <si>
    <t>PIL
(milioni di euro)</t>
  </si>
  <si>
    <t>Credito totale
(milioni di euro)</t>
  </si>
  <si>
    <t>Credito bancario 
(milioni di euro)</t>
  </si>
  <si>
    <t>Figura 3 - Tasso di disoccupazione.</t>
  </si>
  <si>
    <t>Figure 3 - Unemployment rate.</t>
  </si>
  <si>
    <t>Fonte: Eurostat.</t>
  </si>
  <si>
    <t>Source: Eurostat.</t>
  </si>
  <si>
    <t xml:space="preserve">Tasso di disoccupazione
</t>
  </si>
  <si>
    <t xml:space="preserve">Unemployment rate
</t>
  </si>
  <si>
    <t>Tasso di crescita totale
(variazioni sui 12 mesi)</t>
  </si>
  <si>
    <t>Total growth rate
(12-month change)</t>
  </si>
  <si>
    <t>Figura 4  - Credito bancario al settore privato.</t>
  </si>
  <si>
    <t>Figure 4 - Bank credit to the private sector.</t>
  </si>
  <si>
    <t>Fonte: Banca d'Italia.</t>
  </si>
  <si>
    <t>Source: Bank of Italy.</t>
  </si>
  <si>
    <t>Figura 5  - Quota di prestiti deteriorati.</t>
  </si>
  <si>
    <t>Figure 5 - Non-performing loans and bad debts.</t>
  </si>
  <si>
    <t>Prezzi reali degli immobili
(indice: 1990=100)</t>
  </si>
  <si>
    <t>Figura 6  - Price gap e prezzi reali degli immobili.</t>
  </si>
  <si>
    <t>Figure 6 - Price gap and real prices of property.</t>
  </si>
  <si>
    <t>Debito delle famiglie (milioni di euro)</t>
  </si>
  <si>
    <t>Reddito disponibile lordo
(milioni di euro)</t>
  </si>
  <si>
    <t>Debito delle imprese non finanziarie (milioni di euro)</t>
  </si>
  <si>
    <t>Debito delle famiglie e debito delle imprese.</t>
  </si>
  <si>
    <t>Households debt and non-financial firms debt.</t>
  </si>
  <si>
    <t>Fonte: Banca d'Italia e Istat. Conti finanziari.</t>
  </si>
  <si>
    <t>Source: Bank of Italy and Istat. Financial accounts.</t>
  </si>
  <si>
    <t>Saldo di conto corrente.</t>
  </si>
  <si>
    <t>Current account balance.</t>
  </si>
  <si>
    <t>Fonte: Eurostat. Statistics Database.</t>
  </si>
  <si>
    <t>Source: Eurostat. Statistics Database.</t>
  </si>
  <si>
    <t xml:space="preserve">Rapporto tra saldo di conto corrente e PIL 
</t>
  </si>
  <si>
    <t xml:space="preserve">Current account balance-to-GDP ratio
</t>
  </si>
  <si>
    <t>Credito totale</t>
  </si>
  <si>
    <t>Total credit</t>
  </si>
  <si>
    <t>BIS Total Credit break-adjusted series</t>
  </si>
  <si>
    <t xml:space="preserve">
Identicativo della serie
</t>
  </si>
  <si>
    <t>Q:IT:P:A:M:XDC:A (old Q:IT:A:P:A)</t>
  </si>
  <si>
    <t>Time series code</t>
  </si>
  <si>
    <t>Credito bancario</t>
  </si>
  <si>
    <t>Bank credit</t>
  </si>
  <si>
    <t>BIS Bank Credit break-adjusted series</t>
  </si>
  <si>
    <t>Identicativo della serie</t>
  </si>
  <si>
    <t xml:space="preserve">
Q:IT:P:B:M:XDC:A (old Q:IT:B:P:A)
aggiornato usando la somma delle seguenti serie del database Banca d'Italia Infostat: 
MBA_BSIB.M.1070001.52000700.9.101.IT.S11.1000.997;  MBA_BSIB.M.1070001.52000700.9.101.IT.S15.1000.997 ; MBA_BSIB.M.1070001.52000700.9.101.IT.SBI28.1000.997; MBA_BSIB.M.1070001.52000700.9.101.IT.S14BI2.1000.997
</t>
  </si>
  <si>
    <t>Q:IT:P:B:M:XDC:A (old Q:IT:B:P:A) 
updated using the sum of the following series from Bank of Italy Infostat database: 
MBA_BSIB.M.1070001.52000700.9.101.IT.S11.1000.997;  MBA_BSIB.M.1070001.52000700.9.101.IT.S15.1000.997 ; MBA_BSIB.M.1070001.52000700.9.101.IT.SBI28.1000.997; MBA_BSIB.M.1070001.52000700.9.101.IT.S14BI2.1000.997</t>
  </si>
  <si>
    <t>PIL</t>
  </si>
  <si>
    <t>GDP</t>
  </si>
  <si>
    <t xml:space="preserve">
http://dati.istat.it/
A partire dal 1999Q1 i dati sono disponibili anche nello Statistical Data Warehouse (SDW) della BCE: 
QSA.Q.Y.IT.W0.S1.S1._Z.B.B1GQ._Z._Z._Z.XDC._T.S.V.N._T
I dati dal 1981 al 1994, non disponibili sul sito dell'Istat, sono elaborazioni della Banca d'Italia.</t>
  </si>
  <si>
    <t xml:space="preserve">http://dati.istat.it/
Starting from 1999Q1 data are also available on the ECB Statistical Data Warehouse (SDW):
QSA.Q.Y.IT.W0.S1.S1._Z.B.B1GQ._Z._Z._Z.XDC._T.S.V.N._T 
Data from 1981 to 1994 are from the Bank of Italy and are not available on I.STAT.   </t>
  </si>
  <si>
    <t>Stima del trend di lungo periodo del rapporto tra credito totale e PIL</t>
  </si>
  <si>
    <t>Estimation of long-term trend of credit-to-GDP ratio</t>
  </si>
  <si>
    <t xml:space="preserve">
Metodo usato per stimare il trend di lungo periodo
</t>
  </si>
  <si>
    <t>Hodrick-Prescott</t>
  </si>
  <si>
    <t>Method used to estimate the long-term trend</t>
  </si>
  <si>
    <t>Tipo di filtro (p.e. filtro unilaterale o bilaterale)</t>
  </si>
  <si>
    <t xml:space="preserve">
Sono calcolati sia un filtro standard unilaterale sia una stima in tempo reale del corrispondente filtro bilaterale. Quest'ultimo si basa sulla metodologia proposta in Alessandri [et al.], 2015.
P. Alessandri, P. Bologna, R. Fiori e E. Sette, "A note on the implementation of a countercyclical capital buffer in Italy", Banca d’Italia, Questioni di economia e finanza, 278, 2015.
http://www.bancaditalia.it/pubblicazioni/qef/2015-0278/
</t>
  </si>
  <si>
    <t>Filter-type (e.g. one- or two-sided filter)</t>
  </si>
  <si>
    <t>Both a standard one-sided filter and a real-time estimate of the corresponding two-sided filter are computed. The latter is based on the methodology proposed in Alessandri [et al.], 2015.
P. Alessandri, P. Bologna, R. Fiori and E. Sette, "A note on the implementation of a Countercyclical Capital Buffer in Italy", Bank of Italy Occasional Paper n.278,
http://www.bancaditalia.it/pubblicazioni/qef/2015-0278/?language_id=1 .</t>
  </si>
  <si>
    <t xml:space="preserve">
Parametro lambda
</t>
  </si>
  <si>
    <t>Lambda parameter</t>
  </si>
  <si>
    <t>400,000</t>
  </si>
  <si>
    <t>Tasso di disoccupazione</t>
  </si>
  <si>
    <t>Unemployment rate</t>
  </si>
  <si>
    <t xml:space="preserve">
Fonte
</t>
  </si>
  <si>
    <t>Eurostat</t>
  </si>
  <si>
    <t>Data Source</t>
  </si>
  <si>
    <t>Prestiti alle imprese</t>
  </si>
  <si>
    <t>Credit, Firms</t>
  </si>
  <si>
    <t>Elaborazioni della Banca d'Italia</t>
  </si>
  <si>
    <t>Based on Bank of Italy data</t>
  </si>
  <si>
    <t>T12LNCN9</t>
  </si>
  <si>
    <t>Prestiti alle famiglie e alle istituzioni senza scopo di lucro al servizio delle famiglie (S.14 and S.15)</t>
  </si>
  <si>
    <t>Credit, Households and non-profit institutions serving households (S.14 and S.15)</t>
  </si>
  <si>
    <t>T12LNCD9</t>
  </si>
  <si>
    <t>Prezzi degli immobili</t>
  </si>
  <si>
    <t>Property prices</t>
  </si>
  <si>
    <t>Rapporto tra debito delle famiglie e reddito disponibile lordo</t>
  </si>
  <si>
    <t>Households debt-to-Gross disposable income ratio</t>
  </si>
  <si>
    <t>Banca d'Italia e Istat. Conti finanziari.</t>
  </si>
  <si>
    <t>Based on Bank of Italy and Istat data. Financial accounts.</t>
  </si>
  <si>
    <t xml:space="preserve">
I dati si riferiscono ai 12 mesi terminanti nel trimestre considerato. Il debito include i prestiti cartolarizzati.
</t>
  </si>
  <si>
    <t>End-of-quarter stocks and flows in the 12 months to the end of the quarter. Includes securitized loans.</t>
  </si>
  <si>
    <t>Rapporto tra debito delle imprese non finanziarie e PIL</t>
  </si>
  <si>
    <t xml:space="preserve">Non-financial firms debt-to-GDP ratio </t>
  </si>
  <si>
    <t xml:space="preserve">
I dati si riferiscono ai 12 mesi terminanti nel trimestre considerato. Il debito include i prestiti cartolarizzati. I dati sul debito delle società non finanziarie hanno subito alcune revisioni a seguito di quelle nella stima dei prestiti infrasocietari. Il PIL è non destagionalizzato.
</t>
  </si>
  <si>
    <t>The data refer to the 12 months ending in the quarter in question. Debt includes securitized loans. A number of revisions were made to the data on non-financial firms’ debt, reflecting revised estimates of intra-firm loans.
GDP not seasonally adjusted.</t>
  </si>
  <si>
    <t>Quota di prestiti deteriorati</t>
  </si>
  <si>
    <t>Non-performing loans and bad debt</t>
  </si>
  <si>
    <t>Rapporto tra saldo di conto corrente e PIL</t>
  </si>
  <si>
    <t xml:space="preserve">Current account balance-to-GDP ratio </t>
  </si>
  <si>
    <t>Eurostat. Statistics Database.</t>
  </si>
  <si>
    <t xml:space="preserve">
I dati si riferiscono ai 4 trimestri terminanti nel trimestre considerato. Il PIL è non destagionalizzato.
I dati sono disponibili anche nello Statistical Data Warehouse (SDW) della BCE: 
MNA.Q.N.IT.W2.S1.S1.B.B1GQ._Z._Z._Z.EUR.V.N;
BP6.Q.N.IT.W1.S1.S1.T.B.CA._Z._Z._Z.EUR._T._X.N
</t>
  </si>
  <si>
    <t>The data refer to the 4 quarters ending in the quarter in question.
GDP not seasonally adjusted.
Data are also available on the ECB Statistical Data Warehouse (SDW):
MNA.Q.N.IT.W2.S1.S1.B.B1GQ._Z._Z._Z.EUR.V.N;
BP6.Q.N.IT.W1.S1.S1.T.B.CA._Z._Z._Z.EUR._T._X.N</t>
  </si>
  <si>
    <t>Serie storiche utilizzate per la stima del Credit-to-GDP gap</t>
  </si>
  <si>
    <t>Time series used to estimate the Credit-to-GDP gap</t>
  </si>
  <si>
    <t>Rapporto tra credito totale e PIL</t>
  </si>
  <si>
    <t>Scostamento del rapporto tra credito totale e PIL dal suo trend di lungo periodo, Banca d'Italia, bilaterale</t>
  </si>
  <si>
    <t>Scostamento del rapporto tra credito totale e PIL dal suo trend di lungo periodo, standard, unilaterale</t>
  </si>
  <si>
    <t>Scostamento del rapporto tra credito bancario e PIL dal suo trend di lungo periodo, standard, unilaterale</t>
  </si>
  <si>
    <t>Scostamento del rapporto tra credito bancario e PIL dal suo trend di lungo periodo, Banca d'Italia, bilaterale</t>
  </si>
  <si>
    <t>Rapporto tra credito bancario e PIL</t>
  </si>
  <si>
    <t>Bank-credit-to-GDP gap Bank of Italy, two sided</t>
  </si>
  <si>
    <t>Bank-credit-to-GDP ratio</t>
  </si>
  <si>
    <t>Bank-credit-to-GDP gap standard, one-sided</t>
  </si>
  <si>
    <t>Deviazione dei prezzi reali degli immobili dal loro trend di lungo periodo</t>
  </si>
  <si>
    <t>Price gap</t>
  </si>
  <si>
    <t>Total-credit-to-GDP gap standard, one-sided</t>
  </si>
  <si>
    <t>Total-credit-to-GDP gap Bank of Italy, two-sided</t>
  </si>
  <si>
    <t>Total-credit-to-GDP ratio</t>
  </si>
  <si>
    <t>Tasso di crescita dei prestiti alle imprese
(variazioni sui 12 mesi)</t>
  </si>
  <si>
    <t>Firms growth rate
(12-month  change)</t>
  </si>
  <si>
    <t>Households growth rate
(12-month change)</t>
  </si>
  <si>
    <t>Tasso di crescita dei prestiti alle famiglie
(variazioni sui 12 mesi)</t>
  </si>
  <si>
    <t xml:space="preserve">Rapporto tra debito delle imprese non finanziarie e PIL </t>
  </si>
  <si>
    <t>Dati aggiornati al 5 giugno 2018.</t>
  </si>
  <si>
    <t>Based on data available on 5 June 2018.</t>
  </si>
  <si>
    <t>Fonte: Banca d'Italia</t>
  </si>
  <si>
    <t>Source: Bank of Italy</t>
  </si>
  <si>
    <t>Valore di riferimento del coefficiente di riserva basato sullo scostamento del rapporto tra credito totale e PIL dal suo trend di lungo periodo, standard, unilaterale
(valori percentuali)</t>
  </si>
  <si>
    <t>Valore di riferimento del coefficiente di riserva basato sullo scostamento del rapporto tra credito totale e PIL dal suo trend di lungo periodo, Banca d'Italia, bilaterale
(valori percentuali)</t>
  </si>
  <si>
    <t>Benchmark buffer rate based on the standardised one-sided total-credit-to-GDP gap
(per cent)</t>
  </si>
  <si>
    <t>Benchmark buffer rate based on the Banca d'Italia two-sided total-credit-to-GDP gap
(per cent)</t>
  </si>
  <si>
    <t>Buffer rate set by the
Bank of Italy
(as of 2016Q1)
(per cent)</t>
  </si>
  <si>
    <t>Coefficiente di riserva</t>
  </si>
  <si>
    <t>Buffer rate</t>
  </si>
  <si>
    <t xml:space="preserve">–   </t>
  </si>
  <si>
    <t>Coefficiente di riserva fissato dalla
Banca d'Italia 
(dal 2016Q1)
(valori percentuali)</t>
  </si>
  <si>
    <t>Finanziamenti deteriorati in rapporto ai finanziamenti complessivi alle famiglie</t>
  </si>
  <si>
    <t>Finanziamenti deteriorati in rapporto ai finanziamenti complessivi alle imprese</t>
  </si>
  <si>
    <t xml:space="preserve">Non-performing loans to total loans to households ratio </t>
  </si>
  <si>
    <t xml:space="preserve">Non-performing loans to total loans to firms 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</si>
</sst>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1322AD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quotePrefix="1"/>
    <xf numFmtId="22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Fill="1" applyBorder="1" applyProtection="1"/>
    <xf numFmtId="14" fontId="0" fillId="0" borderId="0" xfId="0" applyNumberFormat="1" applyProtection="1"/>
    <xf numFmtId="0" fontId="0" fillId="0" borderId="0" xfId="0" applyProtection="1"/>
    <xf numFmtId="2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wrapText="1"/>
    </xf>
    <xf numFmtId="2" fontId="3" fillId="0" borderId="1" xfId="0" applyNumberFormat="1" applyFont="1" applyFill="1" applyBorder="1"/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2" fontId="0" fillId="0" borderId="1" xfId="0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3" fontId="0" fillId="0" borderId="0" xfId="2" applyFont="1" applyAlignment="1" applyProtection="1">
      <alignment horizontal="center" vertical="center"/>
    </xf>
    <xf numFmtId="0" fontId="11" fillId="0" borderId="1" xfId="0" applyFont="1" applyBorder="1"/>
    <xf numFmtId="0" fontId="2" fillId="0" borderId="3" xfId="0" applyFont="1" applyFill="1" applyBorder="1" applyAlignment="1">
      <alignment vertical="center"/>
    </xf>
    <xf numFmtId="0" fontId="0" fillId="0" borderId="0" xfId="0" applyBorder="1" applyProtection="1"/>
    <xf numFmtId="0" fontId="0" fillId="0" borderId="0" xfId="0" applyBorder="1" applyProtection="1">
      <protection locked="0"/>
    </xf>
    <xf numFmtId="164" fontId="0" fillId="0" borderId="0" xfId="0" applyNumberFormat="1" applyAlignment="1" applyProtection="1">
      <alignment horizontal="right" vertical="center"/>
    </xf>
    <xf numFmtId="43" fontId="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1-2_CREDIT-GA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3_DISOCCUPAZION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4_credito_tassi%20di%20cresci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DATI%20CREDITO%20PIL%20E%20CALCOLO%20GAP/CCB_credit_gap_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s.org/statistics/totcredit/totcr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6_House_pric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iride-fs\group\main\961stf\ufficio\CCyB\data\CA_GDP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DATI%20CREDITO%20PIL%20E%20CALCOLO%20GAP/1A%20Dati%20credito%20totale%20e%20banch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ac.bankit.it/ricerca/stf/sif/Area%20riservata/1.%20INDICATORI%20CONGIUNTURALI/NUOVA%20BASE%20DATI%20STATISTICA%20SIF/CONTI%20FINANZIARI%20E%20NAZIONALI/Famiglie%20-%20Conti%20finanziari%20internazional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ac.bankit.it/ricerca/stf/sif/Area%20riservata/1.%20INDICATORI%20CONGIUNTURALI/NUOVA%20BASE%20DATI%20STATISTICA%20SIF/CONTI%20FINANZIARI%20E%20NAZIONALI/Imprese%20-%20Conti%20finanziar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2/DATI/5_Non-performing_lo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bancario "/>
      <sheetName val="Gap bancario x appunto"/>
      <sheetName val="Gap bank EN"/>
      <sheetName val="Gap totale"/>
      <sheetName val="Gap totale x appunto"/>
      <sheetName val="Gap total EN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K4">
            <v>0.46278371797874596</v>
          </cell>
          <cell r="N4">
            <v>0.55871539144502125</v>
          </cell>
        </row>
        <row r="5">
          <cell r="I5">
            <v>-0.13961198806762695</v>
          </cell>
          <cell r="K5">
            <v>0.45648020570292935</v>
          </cell>
          <cell r="L5">
            <v>-0.17653112411499022</v>
          </cell>
          <cell r="N5">
            <v>0.55932142619331771</v>
          </cell>
        </row>
        <row r="6">
          <cell r="I6">
            <v>-0.15043138504028319</v>
          </cell>
          <cell r="J6">
            <v>-9.4683122634887693E-2</v>
          </cell>
          <cell r="K6">
            <v>0.43828004538445875</v>
          </cell>
          <cell r="L6">
            <v>-0.18829021453857422</v>
          </cell>
          <cell r="M6">
            <v>-0.13254195213317871</v>
          </cell>
          <cell r="N6">
            <v>0.53636575218921823</v>
          </cell>
        </row>
        <row r="7">
          <cell r="I7">
            <v>-0.12936775207519532</v>
          </cell>
          <cell r="J7">
            <v>-7.3363256454467771E-2</v>
          </cell>
          <cell r="K7">
            <v>0.45293886149501117</v>
          </cell>
          <cell r="L7">
            <v>-0.14553215980529785</v>
          </cell>
          <cell r="M7">
            <v>-8.952766418457031E-2</v>
          </cell>
          <cell r="N7">
            <v>0.57009977544736901</v>
          </cell>
        </row>
        <row r="8">
          <cell r="I8">
            <v>-0.12882235527038574</v>
          </cell>
          <cell r="J8">
            <v>-7.2813205718994134E-2</v>
          </cell>
          <cell r="K8">
            <v>0.44690106237864397</v>
          </cell>
          <cell r="L8">
            <v>-0.14139612197875975</v>
          </cell>
          <cell r="M8">
            <v>-8.538697242736816E-2</v>
          </cell>
          <cell r="N8">
            <v>0.56521565264528284</v>
          </cell>
        </row>
        <row r="9">
          <cell r="I9">
            <v>-0.12931142807006835</v>
          </cell>
          <cell r="J9">
            <v>-7.3640518188476556E-2</v>
          </cell>
          <cell r="K9">
            <v>0.43959126768226331</v>
          </cell>
          <cell r="L9">
            <v>-0.13885227203369141</v>
          </cell>
          <cell r="M9">
            <v>-8.3181362152099605E-2</v>
          </cell>
          <cell r="N9">
            <v>0.55865750816104454</v>
          </cell>
        </row>
        <row r="10">
          <cell r="I10">
            <v>-0.13144082069396973</v>
          </cell>
          <cell r="J10">
            <v>-7.636428833007812E-2</v>
          </cell>
          <cell r="K10">
            <v>0.43030775730395504</v>
          </cell>
          <cell r="L10">
            <v>-0.13954166412353516</v>
          </cell>
          <cell r="M10">
            <v>-8.4465131759643555E-2</v>
          </cell>
          <cell r="N10">
            <v>0.54860095544506193</v>
          </cell>
        </row>
        <row r="11">
          <cell r="I11">
            <v>-0.11888062477111816</v>
          </cell>
          <cell r="J11">
            <v>-6.4279632568359377E-2</v>
          </cell>
          <cell r="K11">
            <v>0.43622747302959192</v>
          </cell>
          <cell r="L11">
            <v>-0.11372003555297852</v>
          </cell>
          <cell r="M11">
            <v>-5.9119043350219724E-2</v>
          </cell>
          <cell r="N11">
            <v>0.56632435739566145</v>
          </cell>
        </row>
        <row r="12">
          <cell r="I12">
            <v>-0.12891320228576661</v>
          </cell>
          <cell r="J12">
            <v>-7.4628562927246095E-2</v>
          </cell>
          <cell r="K12">
            <v>0.41878020440938124</v>
          </cell>
          <cell r="L12">
            <v>-0.13063288688659669</v>
          </cell>
          <cell r="M12">
            <v>-7.6348247528076174E-2</v>
          </cell>
          <cell r="N12">
            <v>0.54014919960627883</v>
          </cell>
        </row>
        <row r="13">
          <cell r="I13">
            <v>-0.13069720268249513</v>
          </cell>
          <cell r="J13">
            <v>-7.6991043090820319E-2</v>
          </cell>
          <cell r="K13">
            <v>0.40926853725229434</v>
          </cell>
          <cell r="L13">
            <v>-0.13409543037414551</v>
          </cell>
          <cell r="M13">
            <v>-8.0389270782470698E-2</v>
          </cell>
          <cell r="N13">
            <v>0.52701160256159529</v>
          </cell>
        </row>
        <row r="14">
          <cell r="I14">
            <v>-0.12675229072570801</v>
          </cell>
          <cell r="J14">
            <v>-7.3548097610473637E-2</v>
          </cell>
          <cell r="K14">
            <v>0.40550153408819128</v>
          </cell>
          <cell r="L14">
            <v>-0.12741100311279296</v>
          </cell>
          <cell r="M14">
            <v>-7.420680999755859E-2</v>
          </cell>
          <cell r="N14">
            <v>0.52419007660190919</v>
          </cell>
        </row>
        <row r="15">
          <cell r="I15">
            <v>-0.11100145339965821</v>
          </cell>
          <cell r="J15">
            <v>-5.911759376525879E-2</v>
          </cell>
          <cell r="K15">
            <v>0.4142461237382859</v>
          </cell>
          <cell r="L15">
            <v>-9.964666366577149E-2</v>
          </cell>
          <cell r="M15">
            <v>-4.7762804031372071E-2</v>
          </cell>
          <cell r="N15">
            <v>0.54384887668857906</v>
          </cell>
        </row>
        <row r="16">
          <cell r="I16">
            <v>-0.11075844764709472</v>
          </cell>
          <cell r="J16">
            <v>-5.9722480773925779E-2</v>
          </cell>
          <cell r="K16">
            <v>0.40731625532237958</v>
          </cell>
          <cell r="L16">
            <v>-0.10598858833312988</v>
          </cell>
          <cell r="M16">
            <v>-5.4952621459960938E-2</v>
          </cell>
          <cell r="N16">
            <v>0.52887213002739486</v>
          </cell>
        </row>
        <row r="17">
          <cell r="I17">
            <v>-0.1093254566192627</v>
          </cell>
          <cell r="J17">
            <v>-5.9145050048828127E-2</v>
          </cell>
          <cell r="K17">
            <v>0.40147902580525247</v>
          </cell>
          <cell r="L17">
            <v>-0.10959918975830078</v>
          </cell>
          <cell r="M17">
            <v>-5.9418783187866211E-2</v>
          </cell>
          <cell r="N17">
            <v>0.51624521236238874</v>
          </cell>
        </row>
        <row r="18">
          <cell r="I18">
            <v>-0.10749417304992676</v>
          </cell>
          <cell r="J18">
            <v>-5.8290348052978516E-2</v>
          </cell>
          <cell r="K18">
            <v>0.39596809443764835</v>
          </cell>
          <cell r="L18">
            <v>-0.11188386917114258</v>
          </cell>
          <cell r="M18">
            <v>-6.268004417419433E-2</v>
          </cell>
          <cell r="N18">
            <v>0.50463358180714091</v>
          </cell>
        </row>
        <row r="19">
          <cell r="I19">
            <v>-8.8135919570922858E-2</v>
          </cell>
          <cell r="J19">
            <v>-4.0145959854125973E-2</v>
          </cell>
          <cell r="K19">
            <v>0.40892984297909107</v>
          </cell>
          <cell r="L19">
            <v>-8.138752937316894E-2</v>
          </cell>
          <cell r="M19">
            <v>-3.339756965637207E-2</v>
          </cell>
          <cell r="N19">
            <v>0.52738648421206691</v>
          </cell>
        </row>
        <row r="20">
          <cell r="I20">
            <v>-8.5763788223266607E-2</v>
          </cell>
          <cell r="J20">
            <v>-3.9170713424682618E-2</v>
          </cell>
          <cell r="K20">
            <v>0.40489927966090233</v>
          </cell>
          <cell r="L20">
            <v>-7.6501951217651368E-2</v>
          </cell>
          <cell r="M20">
            <v>-2.9908876419067382E-2</v>
          </cell>
          <cell r="N20">
            <v>0.52467898519558442</v>
          </cell>
        </row>
        <row r="21">
          <cell r="I21">
            <v>-7.8710255622863767E-2</v>
          </cell>
          <cell r="J21">
            <v>-3.4250044822692872E-2</v>
          </cell>
          <cell r="K21">
            <v>0.40581879243629992</v>
          </cell>
          <cell r="L21">
            <v>-6.3951287269592288E-2</v>
          </cell>
          <cell r="M21">
            <v>-1.9491076469421387E-2</v>
          </cell>
          <cell r="N21">
            <v>0.53023863411174499</v>
          </cell>
        </row>
        <row r="22">
          <cell r="I22">
            <v>-6.975633621215821E-2</v>
          </cell>
          <cell r="J22">
            <v>-2.7918815612792969E-2</v>
          </cell>
          <cell r="K22">
            <v>0.40902888648441421</v>
          </cell>
          <cell r="L22">
            <v>-4.8784546852111817E-2</v>
          </cell>
          <cell r="M22">
            <v>-6.9470262527465817E-3</v>
          </cell>
          <cell r="N22">
            <v>0.53918831324419958</v>
          </cell>
        </row>
        <row r="23">
          <cell r="I23">
            <v>-5.1045937538146971E-2</v>
          </cell>
          <cell r="J23">
            <v>-1.2089285850524902E-2</v>
          </cell>
          <cell r="K23">
            <v>0.42296509122959919</v>
          </cell>
          <cell r="L23">
            <v>-1.7804576158523558E-2</v>
          </cell>
          <cell r="M23">
            <v>2.1152076721191407E-2</v>
          </cell>
          <cell r="N23">
            <v>0.56566536918997568</v>
          </cell>
        </row>
        <row r="24">
          <cell r="I24">
            <v>-5.1193718910217283E-2</v>
          </cell>
          <cell r="J24">
            <v>-1.5140228271484375E-2</v>
          </cell>
          <cell r="K24">
            <v>0.4179514123805822</v>
          </cell>
          <cell r="L24">
            <v>-2.0887227058410646E-2</v>
          </cell>
          <cell r="M24">
            <v>1.5166263580322265E-2</v>
          </cell>
          <cell r="N24">
            <v>0.5578723363418695</v>
          </cell>
        </row>
        <row r="25">
          <cell r="I25">
            <v>-5.3321614265441894E-2</v>
          </cell>
          <cell r="J25">
            <v>-2.0245919227600096E-2</v>
          </cell>
          <cell r="K25">
            <v>0.41075104557690695</v>
          </cell>
          <cell r="L25">
            <v>-2.6746089458465575E-2</v>
          </cell>
          <cell r="M25">
            <v>6.3296055793762209E-3</v>
          </cell>
          <cell r="N25">
            <v>0.54692986950082434</v>
          </cell>
        </row>
        <row r="26">
          <cell r="I26">
            <v>-5.6620249748229982E-2</v>
          </cell>
          <cell r="J26">
            <v>-2.6438884735107422E-2</v>
          </cell>
          <cell r="K26">
            <v>0.40210211636263316</v>
          </cell>
          <cell r="L26">
            <v>-3.4780170917510983E-2</v>
          </cell>
          <cell r="M26">
            <v>-4.5988059043884279E-3</v>
          </cell>
          <cell r="N26">
            <v>0.53330348400460403</v>
          </cell>
        </row>
        <row r="27">
          <cell r="I27">
            <v>-3.5392391681671145E-2</v>
          </cell>
          <cell r="J27">
            <v>-7.9409718513488766E-3</v>
          </cell>
          <cell r="K27">
            <v>0.41911645388640123</v>
          </cell>
          <cell r="L27">
            <v>1.606234908103943E-3</v>
          </cell>
          <cell r="M27">
            <v>2.9057655334472656E-2</v>
          </cell>
          <cell r="N27">
            <v>0.56614754421896996</v>
          </cell>
        </row>
        <row r="28">
          <cell r="I28">
            <v>-5.1096448898315432E-2</v>
          </cell>
          <cell r="J28">
            <v>-2.629322052001953E-2</v>
          </cell>
          <cell r="K28">
            <v>0.39823204796293771</v>
          </cell>
          <cell r="L28">
            <v>-2.9023609161376952E-2</v>
          </cell>
          <cell r="M28">
            <v>-4.220380783081055E-3</v>
          </cell>
          <cell r="N28">
            <v>0.53020464300313397</v>
          </cell>
        </row>
        <row r="29">
          <cell r="I29">
            <v>-4.6161055564880371E-2</v>
          </cell>
          <cell r="J29">
            <v>-2.3245511054992677E-2</v>
          </cell>
          <cell r="K29">
            <v>0.39818961331103209</v>
          </cell>
          <cell r="L29">
            <v>-2.3156676292419433E-2</v>
          </cell>
          <cell r="M29">
            <v>-2.4113178253173828E-4</v>
          </cell>
          <cell r="N29">
            <v>0.53105091245647307</v>
          </cell>
        </row>
        <row r="30">
          <cell r="I30">
            <v>-4.3430323600769045E-2</v>
          </cell>
          <cell r="J30">
            <v>-2.2272915840148927E-2</v>
          </cell>
          <cell r="K30">
            <v>0.39602544653978505</v>
          </cell>
          <cell r="L30">
            <v>-2.1383993625640869E-2</v>
          </cell>
          <cell r="M30">
            <v>-2.2658586502075195E-4</v>
          </cell>
          <cell r="N30">
            <v>0.52786784974308387</v>
          </cell>
        </row>
        <row r="31">
          <cell r="I31">
            <v>-1.9210330247879027E-2</v>
          </cell>
          <cell r="J31">
            <v>5.3151011466979982E-4</v>
          </cell>
          <cell r="K31">
            <v>0.41668202162374213</v>
          </cell>
          <cell r="L31">
            <v>1.879964232444763E-2</v>
          </cell>
          <cell r="M31">
            <v>3.8541483879089358E-2</v>
          </cell>
          <cell r="N31">
            <v>0.56538735108168237</v>
          </cell>
        </row>
        <row r="32">
          <cell r="I32">
            <v>-2.1968553066253661E-2</v>
          </cell>
          <cell r="J32">
            <v>-3.6929321289062502E-3</v>
          </cell>
          <cell r="K32">
            <v>0.41016941911227806</v>
          </cell>
          <cell r="L32">
            <v>1.0918555259704589E-2</v>
          </cell>
          <cell r="M32">
            <v>2.9194176197052002E-2</v>
          </cell>
          <cell r="N32">
            <v>0.55441647117311665</v>
          </cell>
        </row>
        <row r="33">
          <cell r="I33">
            <v>-1.5859583616256712E-2</v>
          </cell>
          <cell r="J33">
            <v>1.0153996944427491E-3</v>
          </cell>
          <cell r="K33">
            <v>0.41284191138074761</v>
          </cell>
          <cell r="L33">
            <v>1.9497808218002319E-2</v>
          </cell>
          <cell r="M33">
            <v>3.6372790336608889E-2</v>
          </cell>
          <cell r="N33">
            <v>0.56042040502435275</v>
          </cell>
        </row>
        <row r="34">
          <cell r="I34">
            <v>-2.4333977699279787E-2</v>
          </cell>
          <cell r="J34">
            <v>-9.3045735359191892E-3</v>
          </cell>
          <cell r="K34">
            <v>0.40041460988556393</v>
          </cell>
          <cell r="L34">
            <v>1.673634797334671E-3</v>
          </cell>
          <cell r="M34">
            <v>1.6703039407730103E-2</v>
          </cell>
          <cell r="N34">
            <v>0.53902073979046394</v>
          </cell>
        </row>
        <row r="35">
          <cell r="I35">
            <v>-1.4161010086536406E-3</v>
          </cell>
          <cell r="J35">
            <v>1.1898736953735351E-2</v>
          </cell>
          <cell r="K35">
            <v>0.42066674532797227</v>
          </cell>
          <cell r="L35">
            <v>4.0912833213806149E-2</v>
          </cell>
          <cell r="M35">
            <v>5.422767162322998E-2</v>
          </cell>
          <cell r="N35">
            <v>0.57695889341695628</v>
          </cell>
        </row>
        <row r="36">
          <cell r="I36">
            <v>-7.3409330844879149E-3</v>
          </cell>
          <cell r="J36">
            <v>4.403363466262817E-3</v>
          </cell>
          <cell r="K36">
            <v>0.4117308656092723</v>
          </cell>
          <cell r="L36">
            <v>2.2641701698303221E-2</v>
          </cell>
          <cell r="M36">
            <v>3.4385998249053952E-2</v>
          </cell>
          <cell r="N36">
            <v>0.55639554172048933</v>
          </cell>
        </row>
        <row r="37">
          <cell r="I37">
            <v>6.3359922170639037E-3</v>
          </cell>
          <cell r="J37">
            <v>1.5813746452331544E-2</v>
          </cell>
          <cell r="K37">
            <v>0.42317657259646152</v>
          </cell>
          <cell r="L37">
            <v>3.9853782653808595E-2</v>
          </cell>
          <cell r="M37">
            <v>4.9331536293029783E-2</v>
          </cell>
          <cell r="N37">
            <v>0.57234872726522024</v>
          </cell>
        </row>
        <row r="38">
          <cell r="I38">
            <v>5.4972857236862179E-3</v>
          </cell>
          <cell r="J38">
            <v>1.2307426929473876E-2</v>
          </cell>
          <cell r="K38">
            <v>0.42006840588833066</v>
          </cell>
          <cell r="L38">
            <v>3.1881890296936034E-2</v>
          </cell>
          <cell r="M38">
            <v>3.8692030906677249E-2</v>
          </cell>
          <cell r="N38">
            <v>0.56272130208917548</v>
          </cell>
        </row>
        <row r="39">
          <cell r="I39">
            <v>2.980036973953247E-2</v>
          </cell>
          <cell r="J39">
            <v>3.4054598808288573E-2</v>
          </cell>
          <cell r="K39">
            <v>0.44351788086386912</v>
          </cell>
          <cell r="L39">
            <v>6.9474368095397948E-2</v>
          </cell>
          <cell r="M39">
            <v>7.3728599548339838E-2</v>
          </cell>
          <cell r="N39">
            <v>0.60088645480092306</v>
          </cell>
        </row>
        <row r="40">
          <cell r="I40">
            <v>3.1209878921508789E-2</v>
          </cell>
          <cell r="J40">
            <v>3.3136532306671143E-2</v>
          </cell>
          <cell r="K40">
            <v>0.44420387178592541</v>
          </cell>
          <cell r="L40">
            <v>6.0353627204895018E-2</v>
          </cell>
          <cell r="M40">
            <v>6.2280282974243165E-2</v>
          </cell>
          <cell r="N40">
            <v>0.59192345009869851</v>
          </cell>
        </row>
        <row r="41">
          <cell r="I41">
            <v>4.6267271041870117E-2</v>
          </cell>
          <cell r="J41">
            <v>4.5565462112426756E-2</v>
          </cell>
          <cell r="K41">
            <v>0.45946017493782809</v>
          </cell>
          <cell r="L41">
            <v>7.65817928314209E-2</v>
          </cell>
          <cell r="M41">
            <v>7.5879983901977532E-2</v>
          </cell>
          <cell r="N41">
            <v>0.60934704307731113</v>
          </cell>
        </row>
        <row r="42">
          <cell r="I42">
            <v>4.2989077568054201E-2</v>
          </cell>
          <cell r="J42">
            <v>3.9249067306518552E-2</v>
          </cell>
          <cell r="K42">
            <v>0.45626640894320702</v>
          </cell>
          <cell r="L42">
            <v>6.0821299552917478E-2</v>
          </cell>
          <cell r="M42">
            <v>5.7081289291381836E-2</v>
          </cell>
          <cell r="N42">
            <v>0.59399423166193577</v>
          </cell>
        </row>
        <row r="43">
          <cell r="I43">
            <v>7.0002355575561517E-2</v>
          </cell>
          <cell r="J43">
            <v>6.2782154083251954E-2</v>
          </cell>
          <cell r="K43">
            <v>0.4849977575345355</v>
          </cell>
          <cell r="L43">
            <v>0.10100021362304687</v>
          </cell>
          <cell r="M43">
            <v>9.3780012130737306E-2</v>
          </cell>
          <cell r="N43">
            <v>0.6370057294250081</v>
          </cell>
        </row>
        <row r="44">
          <cell r="I44">
            <v>6.0389018058776854E-2</v>
          </cell>
          <cell r="J44">
            <v>4.9689912796020509E-2</v>
          </cell>
          <cell r="K44">
            <v>0.47665989890321714</v>
          </cell>
          <cell r="L44">
            <v>8.0739192962646478E-2</v>
          </cell>
          <cell r="M44">
            <v>7.0040087699890133E-2</v>
          </cell>
          <cell r="N44">
            <v>0.61856875550815393</v>
          </cell>
        </row>
        <row r="45">
          <cell r="I45">
            <v>6.7536029815673831E-2</v>
          </cell>
          <cell r="J45">
            <v>5.3334393501281739E-2</v>
          </cell>
          <cell r="K45">
            <v>0.48559433546692882</v>
          </cell>
          <cell r="L45">
            <v>9.003202438354492E-2</v>
          </cell>
          <cell r="M45">
            <v>7.5830388069152835E-2</v>
          </cell>
          <cell r="N45">
            <v>0.63035493982354285</v>
          </cell>
        </row>
        <row r="46">
          <cell r="I46">
            <v>6.0566544532775879E-2</v>
          </cell>
          <cell r="J46">
            <v>4.3223052024841307E-2</v>
          </cell>
          <cell r="K46">
            <v>0.48011871002147005</v>
          </cell>
          <cell r="L46">
            <v>7.3950667381286625E-2</v>
          </cell>
          <cell r="M46">
            <v>5.6607174873352054E-2</v>
          </cell>
          <cell r="N46">
            <v>0.61598252401836473</v>
          </cell>
        </row>
        <row r="47">
          <cell r="I47">
            <v>9.61872673034668E-2</v>
          </cell>
          <cell r="J47">
            <v>7.5868930816650387E-2</v>
          </cell>
          <cell r="K47">
            <v>0.51939362587313054</v>
          </cell>
          <cell r="L47">
            <v>0.1337713623046875</v>
          </cell>
          <cell r="M47">
            <v>0.11345302581787109</v>
          </cell>
          <cell r="N47">
            <v>0.68109521776259607</v>
          </cell>
        </row>
        <row r="48">
          <cell r="I48">
            <v>7.8587570190429681E-2</v>
          </cell>
          <cell r="J48">
            <v>5.5007085800170899E-2</v>
          </cell>
          <cell r="K48">
            <v>0.50458587937163746</v>
          </cell>
          <cell r="L48">
            <v>9.8630723953247068E-2</v>
          </cell>
          <cell r="M48">
            <v>7.5050239562988286E-2</v>
          </cell>
          <cell r="N48">
            <v>0.64943009326962819</v>
          </cell>
        </row>
        <row r="49">
          <cell r="I49">
            <v>9.053435325622558E-2</v>
          </cell>
          <cell r="J49">
            <v>6.4460563659667972E-2</v>
          </cell>
          <cell r="K49">
            <v>0.52014391131327598</v>
          </cell>
          <cell r="L49">
            <v>0.11644287109375</v>
          </cell>
          <cell r="M49">
            <v>9.0369081497192388E-2</v>
          </cell>
          <cell r="N49">
            <v>0.67190922517162588</v>
          </cell>
        </row>
        <row r="50">
          <cell r="I50">
            <v>8.5441169738769529E-2</v>
          </cell>
          <cell r="J50">
            <v>5.7130985260009766E-2</v>
          </cell>
          <cell r="K50">
            <v>0.51851442623329935</v>
          </cell>
          <cell r="L50">
            <v>0.10426874160766601</v>
          </cell>
          <cell r="M50">
            <v>7.5958557128906257E-2</v>
          </cell>
          <cell r="N50">
            <v>0.66388681538507011</v>
          </cell>
        </row>
        <row r="51">
          <cell r="I51">
            <v>0.10574357032775879</v>
          </cell>
          <cell r="J51">
            <v>7.5165767669677738E-2</v>
          </cell>
          <cell r="K51">
            <v>0.54359455019566516</v>
          </cell>
          <cell r="L51">
            <v>0.13943592071533203</v>
          </cell>
          <cell r="M51">
            <v>0.10885811805725097</v>
          </cell>
          <cell r="N51">
            <v>0.7054108341989882</v>
          </cell>
        </row>
        <row r="52">
          <cell r="I52">
            <v>9.8590536117553709E-2</v>
          </cell>
          <cell r="J52">
            <v>6.6325492858886725E-2</v>
          </cell>
          <cell r="K52">
            <v>0.54097719355185037</v>
          </cell>
          <cell r="L52">
            <v>0.1245611572265625</v>
          </cell>
          <cell r="M52">
            <v>9.2296113967895513E-2</v>
          </cell>
          <cell r="N52">
            <v>0.69625873551998485</v>
          </cell>
        </row>
        <row r="53">
          <cell r="I53">
            <v>0.10364128112792968</v>
          </cell>
          <cell r="J53">
            <v>6.9398159980773921E-2</v>
          </cell>
          <cell r="K53">
            <v>0.55101626732405007</v>
          </cell>
          <cell r="L53">
            <v>0.13209275245666505</v>
          </cell>
          <cell r="M53">
            <v>9.7849636077880858E-2</v>
          </cell>
          <cell r="N53">
            <v>0.71015149545416434</v>
          </cell>
        </row>
        <row r="54">
          <cell r="I54">
            <v>0.10143589973449707</v>
          </cell>
          <cell r="J54">
            <v>6.533934593200684E-2</v>
          </cell>
          <cell r="K54">
            <v>0.55384010557188967</v>
          </cell>
          <cell r="L54">
            <v>0.12629844665527343</v>
          </cell>
          <cell r="M54">
            <v>9.0201892852783197E-2</v>
          </cell>
          <cell r="N54">
            <v>0.71059782120139559</v>
          </cell>
        </row>
        <row r="55">
          <cell r="I55">
            <v>0.11869941711425781</v>
          </cell>
          <cell r="J55">
            <v>8.0387334823608395E-2</v>
          </cell>
          <cell r="K55">
            <v>0.57729689772754367</v>
          </cell>
          <cell r="L55">
            <v>0.1535970973968506</v>
          </cell>
          <cell r="M55">
            <v>0.11528501510620118</v>
          </cell>
          <cell r="N55">
            <v>0.74592245511123834</v>
          </cell>
        </row>
        <row r="56">
          <cell r="I56">
            <v>0.11105584144592286</v>
          </cell>
          <cell r="J56">
            <v>7.1746163368225091E-2</v>
          </cell>
          <cell r="K56">
            <v>0.57559725159189912</v>
          </cell>
          <cell r="L56">
            <v>0.14075881958007813</v>
          </cell>
          <cell r="M56">
            <v>0.10144914627075195</v>
          </cell>
          <cell r="N56">
            <v>0.74061690767281729</v>
          </cell>
        </row>
        <row r="57">
          <cell r="I57">
            <v>0.10664736747741699</v>
          </cell>
          <cell r="J57">
            <v>6.5630393028259279E-2</v>
          </cell>
          <cell r="K57">
            <v>0.57705814924726062</v>
          </cell>
          <cell r="L57">
            <v>0.134788179397583</v>
          </cell>
          <cell r="M57">
            <v>9.377120971679688E-2</v>
          </cell>
          <cell r="N57">
            <v>0.74206233735022087</v>
          </cell>
        </row>
        <row r="58">
          <cell r="I58">
            <v>9.4931173324584964E-2</v>
          </cell>
          <cell r="J58">
            <v>5.3044600486755369E-2</v>
          </cell>
          <cell r="K58">
            <v>0.57070671009985496</v>
          </cell>
          <cell r="L58">
            <v>0.11527587890625</v>
          </cell>
          <cell r="M58">
            <v>7.338930606842041E-2</v>
          </cell>
          <cell r="N58">
            <v>0.72905603045161227</v>
          </cell>
        </row>
        <row r="59">
          <cell r="I59">
            <v>0.10110884666442871</v>
          </cell>
          <cell r="J59">
            <v>5.8559446334838866E-2</v>
          </cell>
          <cell r="K59">
            <v>0.58276099576896589</v>
          </cell>
          <cell r="L59">
            <v>0.129281644821167</v>
          </cell>
          <cell r="M59">
            <v>8.6732244491577154E-2</v>
          </cell>
          <cell r="N59">
            <v>0.75056577782150935</v>
          </cell>
        </row>
        <row r="60">
          <cell r="I60">
            <v>7.6730623245239257E-2</v>
          </cell>
          <cell r="J60">
            <v>3.4398937225341798E-2</v>
          </cell>
          <cell r="K60">
            <v>0.56301303276204206</v>
          </cell>
          <cell r="L60">
            <v>9.092138290405273E-2</v>
          </cell>
          <cell r="M60">
            <v>4.8589696884155271E-2</v>
          </cell>
          <cell r="N60">
            <v>0.71769973751479699</v>
          </cell>
        </row>
        <row r="61">
          <cell r="I61">
            <v>6.929076194763184E-2</v>
          </cell>
          <cell r="J61">
            <v>2.7868218421936035E-2</v>
          </cell>
          <cell r="K61">
            <v>0.55989766058781987</v>
          </cell>
          <cell r="L61">
            <v>8.3247776031494136E-2</v>
          </cell>
          <cell r="M61">
            <v>4.1825232505798338E-2</v>
          </cell>
          <cell r="N61">
            <v>0.71522411564173083</v>
          </cell>
        </row>
        <row r="62">
          <cell r="I62">
            <v>5.2337818145751953E-2</v>
          </cell>
          <cell r="J62">
            <v>1.2485694885253907E-2</v>
          </cell>
          <cell r="K62">
            <v>0.54640084901624131</v>
          </cell>
          <cell r="L62">
            <v>5.8510470390319827E-2</v>
          </cell>
          <cell r="M62">
            <v>1.8658347129821777E-2</v>
          </cell>
          <cell r="N62">
            <v>0.6943886027348547</v>
          </cell>
        </row>
        <row r="63">
          <cell r="I63">
            <v>5.8392214775085452E-2</v>
          </cell>
          <cell r="J63">
            <v>2.0800609588623047E-2</v>
          </cell>
          <cell r="K63">
            <v>0.55634681893901961</v>
          </cell>
          <cell r="L63">
            <v>7.5268802642822263E-2</v>
          </cell>
          <cell r="M63">
            <v>3.7677197456359862E-2</v>
          </cell>
          <cell r="N63">
            <v>0.71611364461136884</v>
          </cell>
        </row>
        <row r="64">
          <cell r="I64">
            <v>4.8406810760498048E-2</v>
          </cell>
          <cell r="J64">
            <v>1.3879613876342773E-2</v>
          </cell>
          <cell r="K64">
            <v>0.54977011097493866</v>
          </cell>
          <cell r="L64">
            <v>5.9468708038330077E-2</v>
          </cell>
          <cell r="M64">
            <v>2.4941511154174804E-2</v>
          </cell>
          <cell r="N64">
            <v>0.70448832285049701</v>
          </cell>
        </row>
        <row r="65">
          <cell r="I65">
            <v>4.2955656051635739E-2</v>
          </cell>
          <cell r="J65">
            <v>1.1597089767456055E-2</v>
          </cell>
          <cell r="K65">
            <v>0.54749093205364507</v>
          </cell>
          <cell r="L65">
            <v>6.0559844970703124E-2</v>
          </cell>
          <cell r="M65">
            <v>2.9201278686523436E-2</v>
          </cell>
          <cell r="N65">
            <v>0.70991405554403775</v>
          </cell>
        </row>
        <row r="66">
          <cell r="I66">
            <v>2.2521405220031737E-2</v>
          </cell>
          <cell r="J66">
            <v>-5.5777025222778324E-3</v>
          </cell>
          <cell r="K66">
            <v>0.52911609800185222</v>
          </cell>
          <cell r="L66">
            <v>4.282081604003906E-2</v>
          </cell>
          <cell r="M66">
            <v>1.4721708297729492E-2</v>
          </cell>
          <cell r="N66">
            <v>0.69558160420845994</v>
          </cell>
        </row>
        <row r="67">
          <cell r="I67">
            <v>2.3761167526245117E-2</v>
          </cell>
          <cell r="J67">
            <v>-7.3379993438720708E-4</v>
          </cell>
          <cell r="K67">
            <v>0.53252362896177907</v>
          </cell>
          <cell r="L67">
            <v>4.4520301818847655E-2</v>
          </cell>
          <cell r="M67">
            <v>2.0025334358215331E-2</v>
          </cell>
          <cell r="N67">
            <v>0.70085562599709261</v>
          </cell>
        </row>
        <row r="68">
          <cell r="I68">
            <v>5.1355397701263426E-3</v>
          </cell>
          <cell r="J68">
            <v>-1.5337997674942016E-2</v>
          </cell>
          <cell r="K68">
            <v>0.51502668644779848</v>
          </cell>
          <cell r="L68">
            <v>2.6645333766937257E-2</v>
          </cell>
          <cell r="M68">
            <v>6.1717963218688963E-3</v>
          </cell>
          <cell r="N68">
            <v>0.68559325216234424</v>
          </cell>
        </row>
        <row r="69">
          <cell r="I69">
            <v>3.1004595756530763E-3</v>
          </cell>
          <cell r="J69">
            <v>-1.3799068927764892E-2</v>
          </cell>
          <cell r="K69">
            <v>0.51401088994187083</v>
          </cell>
          <cell r="L69">
            <v>2.3176007270812989E-2</v>
          </cell>
          <cell r="M69">
            <v>6.2764787673950193E-3</v>
          </cell>
          <cell r="N69">
            <v>0.68457909624495461</v>
          </cell>
        </row>
        <row r="70">
          <cell r="I70">
            <v>-8.8061153888702396E-3</v>
          </cell>
          <cell r="J70">
            <v>-2.2356181144714354E-2</v>
          </cell>
          <cell r="K70">
            <v>0.50243972000690129</v>
          </cell>
          <cell r="L70">
            <v>1.0595221519470215E-2</v>
          </cell>
          <cell r="M70">
            <v>-2.954845428466797E-3</v>
          </cell>
          <cell r="N70">
            <v>0.67376320306142157</v>
          </cell>
        </row>
        <row r="71">
          <cell r="I71">
            <v>-6.2531041912734515E-5</v>
          </cell>
          <cell r="J71">
            <v>-1.0601838827133179E-2</v>
          </cell>
          <cell r="K71">
            <v>0.51201029378417862</v>
          </cell>
          <cell r="L71">
            <v>1.8613469600677491E-2</v>
          </cell>
          <cell r="M71">
            <v>8.0741620063781733E-3</v>
          </cell>
          <cell r="N71">
            <v>0.68402751976466969</v>
          </cell>
        </row>
        <row r="72">
          <cell r="I72">
            <v>-5.3953874111175538E-3</v>
          </cell>
          <cell r="J72">
            <v>-1.2869809865951537E-2</v>
          </cell>
          <cell r="K72">
            <v>0.50719577117757253</v>
          </cell>
          <cell r="L72">
            <v>7.528759837150574E-3</v>
          </cell>
          <cell r="M72">
            <v>5.4337382316589355E-5</v>
          </cell>
          <cell r="N72">
            <v>0.67457776791298096</v>
          </cell>
        </row>
        <row r="73">
          <cell r="I73">
            <v>2.1895380318164826E-3</v>
          </cell>
          <cell r="J73">
            <v>-2.4632672965526582E-3</v>
          </cell>
          <cell r="K73">
            <v>0.51572910997673416</v>
          </cell>
          <cell r="L73">
            <v>9.8001438379287723E-3</v>
          </cell>
          <cell r="M73">
            <v>5.147338509559631E-3</v>
          </cell>
          <cell r="N73">
            <v>0.67862777336531166</v>
          </cell>
        </row>
        <row r="74">
          <cell r="I74">
            <v>-7.3987787961959841E-3</v>
          </cell>
          <cell r="J74">
            <v>-9.8002213239669796E-3</v>
          </cell>
          <cell r="K74">
            <v>0.50653800696476503</v>
          </cell>
          <cell r="L74">
            <v>-2.1094240248203276E-3</v>
          </cell>
          <cell r="M74">
            <v>-4.5108664035797118E-3</v>
          </cell>
          <cell r="N74">
            <v>0.66782367569594148</v>
          </cell>
        </row>
        <row r="75">
          <cell r="I75">
            <v>5.7851451635360721E-3</v>
          </cell>
          <cell r="J75">
            <v>4.9508756399154665E-3</v>
          </cell>
          <cell r="K75">
            <v>0.52086990172798675</v>
          </cell>
          <cell r="L75">
            <v>7.4167078733444218E-3</v>
          </cell>
          <cell r="M75">
            <v>6.5824383497238162E-3</v>
          </cell>
          <cell r="N75">
            <v>0.67900302128649503</v>
          </cell>
        </row>
        <row r="76">
          <cell r="I76">
            <v>-3.1840589642524717E-3</v>
          </cell>
          <cell r="J76">
            <v>-2.9250124096870424E-3</v>
          </cell>
          <cell r="K76">
            <v>0.51253914513189025</v>
          </cell>
          <cell r="L76">
            <v>-5.4737865924835204E-4</v>
          </cell>
          <cell r="M76">
            <v>-2.8833210468292235E-4</v>
          </cell>
          <cell r="N76">
            <v>0.6722434173748737</v>
          </cell>
        </row>
        <row r="77">
          <cell r="I77">
            <v>-1.7756791412830352E-3</v>
          </cell>
          <cell r="J77">
            <v>-1.0673101246356964E-3</v>
          </cell>
          <cell r="K77">
            <v>0.514662279308578</v>
          </cell>
          <cell r="L77">
            <v>1.9599235057830809E-3</v>
          </cell>
          <cell r="M77">
            <v>2.6682925224304197E-3</v>
          </cell>
          <cell r="N77">
            <v>0.67609937927513286</v>
          </cell>
        </row>
        <row r="78">
          <cell r="I78">
            <v>-1.0878088474273682E-2</v>
          </cell>
          <cell r="J78">
            <v>-9.8881793022155759E-3</v>
          </cell>
          <cell r="K78">
            <v>0.50574511091783392</v>
          </cell>
          <cell r="L78">
            <v>-7.5058335065841678E-3</v>
          </cell>
          <cell r="M78">
            <v>-6.5159243345260624E-3</v>
          </cell>
          <cell r="N78">
            <v>0.66743780543881559</v>
          </cell>
        </row>
        <row r="79">
          <cell r="I79">
            <v>4.538525938987732E-3</v>
          </cell>
          <cell r="J79">
            <v>5.5389189720153808E-3</v>
          </cell>
          <cell r="K79">
            <v>0.5222212117879611</v>
          </cell>
          <cell r="L79">
            <v>7.9510569572448734E-3</v>
          </cell>
          <cell r="M79">
            <v>8.9514499902725222E-3</v>
          </cell>
          <cell r="N79">
            <v>0.68458096116266687</v>
          </cell>
        </row>
        <row r="80">
          <cell r="I80">
            <v>7.3681259155273437E-3</v>
          </cell>
          <cell r="J80">
            <v>8.1933546066284176E-3</v>
          </cell>
          <cell r="K80">
            <v>0.52628138298743998</v>
          </cell>
          <cell r="L80">
            <v>9.3124884366989139E-3</v>
          </cell>
          <cell r="M80">
            <v>1.013771653175354E-2</v>
          </cell>
          <cell r="N80">
            <v>0.68772035227094785</v>
          </cell>
        </row>
        <row r="81">
          <cell r="I81">
            <v>1.9874632358551025E-2</v>
          </cell>
          <cell r="J81">
            <v>2.0081729888916017E-2</v>
          </cell>
          <cell r="K81">
            <v>0.54075399700467564</v>
          </cell>
          <cell r="L81">
            <v>3.8636085987091062E-2</v>
          </cell>
          <cell r="M81">
            <v>3.8843183517456054E-2</v>
          </cell>
          <cell r="N81">
            <v>0.72053358812006874</v>
          </cell>
        </row>
        <row r="82">
          <cell r="I82">
            <v>1.761976718902588E-2</v>
          </cell>
          <cell r="J82">
            <v>1.7064151763916017E-2</v>
          </cell>
          <cell r="K82">
            <v>0.54036710265500709</v>
          </cell>
          <cell r="L82">
            <v>4.0942201614379885E-2</v>
          </cell>
          <cell r="M82">
            <v>4.0386586189270018E-2</v>
          </cell>
          <cell r="N82">
            <v>0.72652558040418524</v>
          </cell>
        </row>
        <row r="83">
          <cell r="I83">
            <v>2.9546718597412109E-2</v>
          </cell>
          <cell r="J83">
            <v>2.7747650146484375E-2</v>
          </cell>
          <cell r="K83">
            <v>0.55488069073354218</v>
          </cell>
          <cell r="L83">
            <v>6.452157020568848E-2</v>
          </cell>
          <cell r="M83">
            <v>6.272250175476074E-2</v>
          </cell>
          <cell r="N83">
            <v>0.755221574351993</v>
          </cell>
        </row>
        <row r="84">
          <cell r="I84">
            <v>3.3475675582885743E-2</v>
          </cell>
          <cell r="J84">
            <v>3.0618894100189208E-2</v>
          </cell>
          <cell r="K84">
            <v>0.56167162719131014</v>
          </cell>
          <cell r="L84">
            <v>6.2347664833068847E-2</v>
          </cell>
          <cell r="M84">
            <v>5.9490880966186523E-2</v>
          </cell>
          <cell r="N84">
            <v>0.75814343438970733</v>
          </cell>
        </row>
        <row r="85">
          <cell r="I85">
            <v>3.7946944236755369E-2</v>
          </cell>
          <cell r="J85">
            <v>3.3299233913421628E-2</v>
          </cell>
          <cell r="K85">
            <v>0.5693179850042569</v>
          </cell>
          <cell r="L85">
            <v>6.3410482406616217E-2</v>
          </cell>
          <cell r="M85">
            <v>5.8762774467468262E-2</v>
          </cell>
          <cell r="N85">
            <v>0.76446487334443292</v>
          </cell>
        </row>
        <row r="86">
          <cell r="I86">
            <v>4.0592656135559083E-2</v>
          </cell>
          <cell r="J86">
            <v>3.3975691795349122E-2</v>
          </cell>
          <cell r="K86">
            <v>0.57535354723891186</v>
          </cell>
          <cell r="L86">
            <v>5.778852462768555E-2</v>
          </cell>
          <cell r="M86">
            <v>5.1171560287475583E-2</v>
          </cell>
          <cell r="N86">
            <v>0.76387938987310944</v>
          </cell>
        </row>
        <row r="87">
          <cell r="I87">
            <v>4.7887253761291507E-2</v>
          </cell>
          <cell r="J87">
            <v>3.8591732978820799E-2</v>
          </cell>
          <cell r="K87">
            <v>0.58652600541376643</v>
          </cell>
          <cell r="L87">
            <v>7.6765470504760736E-2</v>
          </cell>
          <cell r="M87">
            <v>6.7469949722290035E-2</v>
          </cell>
          <cell r="N87">
            <v>0.78908465455014176</v>
          </cell>
        </row>
        <row r="88">
          <cell r="I88">
            <v>4.4516868591308593E-2</v>
          </cell>
          <cell r="J88">
            <v>3.3023386001586913E-2</v>
          </cell>
          <cell r="K88">
            <v>0.58691636593010443</v>
          </cell>
          <cell r="L88">
            <v>7.5942950248718263E-2</v>
          </cell>
          <cell r="M88">
            <v>6.4449467658996576E-2</v>
          </cell>
          <cell r="N88">
            <v>0.79456768198018468</v>
          </cell>
        </row>
        <row r="89">
          <cell r="I89">
            <v>4.078755855560303E-2</v>
          </cell>
          <cell r="J89">
            <v>2.7342128753662109E-2</v>
          </cell>
          <cell r="K89">
            <v>0.58680444074326776</v>
          </cell>
          <cell r="L89">
            <v>7.9629440307617191E-2</v>
          </cell>
          <cell r="M89">
            <v>6.6184010505676266E-2</v>
          </cell>
          <cell r="N89">
            <v>0.80489647504715667</v>
          </cell>
        </row>
        <row r="90">
          <cell r="I90">
            <v>3.5612335205078123E-2</v>
          </cell>
          <cell r="J90">
            <v>2.1046533584594726E-2</v>
          </cell>
          <cell r="K90">
            <v>0.58501352568063536</v>
          </cell>
          <cell r="L90">
            <v>7.5750327110290533E-2</v>
          </cell>
          <cell r="M90">
            <v>6.1184525489807129E-2</v>
          </cell>
          <cell r="N90">
            <v>0.80756472799224199</v>
          </cell>
        </row>
        <row r="91">
          <cell r="I91">
            <v>4.4490499496459959E-2</v>
          </cell>
          <cell r="J91">
            <v>2.8872971534729005E-2</v>
          </cell>
          <cell r="K91">
            <v>0.59784751970580563</v>
          </cell>
          <cell r="L91">
            <v>8.9937171936035162E-2</v>
          </cell>
          <cell r="M91">
            <v>7.4319643974304198E-2</v>
          </cell>
          <cell r="N91">
            <v>0.82924284848096474</v>
          </cell>
        </row>
        <row r="92">
          <cell r="I92">
            <v>3.8430919647216795E-2</v>
          </cell>
          <cell r="J92">
            <v>2.2022237777709962E-2</v>
          </cell>
          <cell r="K92">
            <v>0.59546556181516719</v>
          </cell>
          <cell r="L92">
            <v>8.4500913619995122E-2</v>
          </cell>
          <cell r="M92">
            <v>6.8092231750488286E-2</v>
          </cell>
          <cell r="N92">
            <v>0.83112960348311804</v>
          </cell>
        </row>
        <row r="93">
          <cell r="I93">
            <v>4.2994766235351561E-2</v>
          </cell>
          <cell r="J93">
            <v>2.6271049976348878E-2</v>
          </cell>
          <cell r="K93">
            <v>0.60403354640162477</v>
          </cell>
          <cell r="L93">
            <v>8.8740386962890619E-2</v>
          </cell>
          <cell r="M93">
            <v>7.2016668319702146E-2</v>
          </cell>
          <cell r="N93">
            <v>0.84307475957458777</v>
          </cell>
        </row>
        <row r="94">
          <cell r="I94">
            <v>3.6961114406585692E-2</v>
          </cell>
          <cell r="J94">
            <v>1.9967241287231444E-2</v>
          </cell>
          <cell r="K94">
            <v>0.60172488844336758</v>
          </cell>
          <cell r="L94">
            <v>7.937129974365234E-2</v>
          </cell>
          <cell r="M94">
            <v>6.2377424240112306E-2</v>
          </cell>
          <cell r="N94">
            <v>0.84101363017168884</v>
          </cell>
        </row>
        <row r="95">
          <cell r="I95">
            <v>4.486536502838135E-2</v>
          </cell>
          <cell r="J95">
            <v>2.801802396774292E-2</v>
          </cell>
          <cell r="K95">
            <v>0.6138715067082724</v>
          </cell>
          <cell r="L95">
            <v>9.1151275634765619E-2</v>
          </cell>
          <cell r="M95">
            <v>7.4303932189941413E-2</v>
          </cell>
          <cell r="N95">
            <v>0.86091211689250602</v>
          </cell>
        </row>
        <row r="96">
          <cell r="I96">
            <v>4.2946062088012694E-2</v>
          </cell>
          <cell r="J96">
            <v>2.6316931247711183E-2</v>
          </cell>
          <cell r="K96">
            <v>0.6161564915545088</v>
          </cell>
          <cell r="L96">
            <v>8.3463754653930661E-2</v>
          </cell>
          <cell r="M96">
            <v>6.6834621429443353E-2</v>
          </cell>
          <cell r="N96">
            <v>0.86104658949330015</v>
          </cell>
        </row>
        <row r="97">
          <cell r="I97">
            <v>4.5204887390136721E-2</v>
          </cell>
          <cell r="J97">
            <v>2.8690631389617919E-2</v>
          </cell>
          <cell r="K97">
            <v>0.62282011132118487</v>
          </cell>
          <cell r="L97">
            <v>8.9170532226562502E-2</v>
          </cell>
          <cell r="M97">
            <v>7.2656278610229497E-2</v>
          </cell>
          <cell r="N97">
            <v>0.87504122383658067</v>
          </cell>
        </row>
        <row r="98">
          <cell r="I98">
            <v>4.681229114532471E-2</v>
          </cell>
          <cell r="J98">
            <v>3.0098111629486085E-2</v>
          </cell>
          <cell r="K98">
            <v>0.62899880879068693</v>
          </cell>
          <cell r="L98">
            <v>7.7702198028564456E-2</v>
          </cell>
          <cell r="M98">
            <v>6.0988016128540039E-2</v>
          </cell>
          <cell r="N98">
            <v>0.8713422924525388</v>
          </cell>
        </row>
        <row r="99">
          <cell r="I99">
            <v>5.5830779075622561E-2</v>
          </cell>
          <cell r="J99">
            <v>3.853792667388916E-2</v>
          </cell>
          <cell r="K99">
            <v>0.64318643453810764</v>
          </cell>
          <cell r="L99">
            <v>9.3585538864135745E-2</v>
          </cell>
          <cell r="M99">
            <v>7.6292686462402337E-2</v>
          </cell>
          <cell r="N99">
            <v>0.8960402444336153</v>
          </cell>
        </row>
        <row r="100">
          <cell r="I100">
            <v>4.8098382949829099E-2</v>
          </cell>
          <cell r="J100">
            <v>3.0316386222839355E-2</v>
          </cell>
          <cell r="K100">
            <v>0.6402666461713491</v>
          </cell>
          <cell r="L100">
            <v>8.2149057388305663E-2</v>
          </cell>
          <cell r="M100">
            <v>6.4367060661315922E-2</v>
          </cell>
          <cell r="N100">
            <v>0.8929089501451638</v>
          </cell>
        </row>
        <row r="101">
          <cell r="I101">
            <v>5.3275556564331056E-2</v>
          </cell>
          <cell r="J101">
            <v>3.4984385967254637E-2</v>
          </cell>
          <cell r="K101">
            <v>0.65063413850582563</v>
          </cell>
          <cell r="L101">
            <v>9.2411079406738275E-2</v>
          </cell>
          <cell r="M101">
            <v>7.4119911193847657E-2</v>
          </cell>
          <cell r="N101">
            <v>0.91220341466782584</v>
          </cell>
        </row>
        <row r="102">
          <cell r="I102">
            <v>4.8679394721984862E-2</v>
          </cell>
          <cell r="J102">
            <v>2.9894280433654784E-2</v>
          </cell>
          <cell r="K102">
            <v>0.65104904537883967</v>
          </cell>
          <cell r="L102">
            <v>8.7395668029785156E-2</v>
          </cell>
          <cell r="M102">
            <v>6.8610553741455083E-2</v>
          </cell>
          <cell r="N102">
            <v>0.916080563218447</v>
          </cell>
        </row>
        <row r="103">
          <cell r="I103">
            <v>5.8086009025573732E-2</v>
          </cell>
          <cell r="J103">
            <v>3.8648495674133303E-2</v>
          </cell>
          <cell r="K103">
            <v>0.66609006171083762</v>
          </cell>
          <cell r="L103">
            <v>0.10011017799377442</v>
          </cell>
          <cell r="M103">
            <v>8.0672664642333983E-2</v>
          </cell>
          <cell r="N103">
            <v>0.93856529373416864</v>
          </cell>
        </row>
        <row r="104">
          <cell r="I104">
            <v>5.8892359733581541E-2</v>
          </cell>
          <cell r="J104">
            <v>3.8816993236541746E-2</v>
          </cell>
          <cell r="K104">
            <v>0.67267191387266934</v>
          </cell>
          <cell r="L104">
            <v>0.10145376205444336</v>
          </cell>
          <cell r="M104">
            <v>8.1378393173217767E-2</v>
          </cell>
          <cell r="N104">
            <v>0.9499196101219729</v>
          </cell>
        </row>
        <row r="105">
          <cell r="I105">
            <v>6.6860675811767578E-2</v>
          </cell>
          <cell r="J105">
            <v>4.5979118347167967E-2</v>
          </cell>
          <cell r="K105">
            <v>0.68697246584303362</v>
          </cell>
          <cell r="L105">
            <v>0.10622231483459472</v>
          </cell>
          <cell r="M105">
            <v>8.5340757369995121E-2</v>
          </cell>
          <cell r="N105">
            <v>0.96513974570246353</v>
          </cell>
        </row>
        <row r="106">
          <cell r="I106">
            <v>6.0390315055847167E-2</v>
          </cell>
          <cell r="J106">
            <v>3.8448889255523679E-2</v>
          </cell>
          <cell r="K106">
            <v>0.68656876533948163</v>
          </cell>
          <cell r="L106">
            <v>0.10155718803405761</v>
          </cell>
          <cell r="M106">
            <v>7.9615764617919915E-2</v>
          </cell>
          <cell r="N106">
            <v>0.97082905447061396</v>
          </cell>
        </row>
        <row r="107">
          <cell r="I107">
            <v>6.2386240959167477E-2</v>
          </cell>
          <cell r="J107">
            <v>3.9734892845153809E-2</v>
          </cell>
          <cell r="K107">
            <v>0.69484501797178988</v>
          </cell>
          <cell r="L107">
            <v>0.11378943443298339</v>
          </cell>
          <cell r="M107">
            <v>9.1138086318969733E-2</v>
          </cell>
          <cell r="N107">
            <v>0.99428851117992711</v>
          </cell>
        </row>
        <row r="108">
          <cell r="I108">
            <v>6.8377327919006345E-2</v>
          </cell>
          <cell r="J108">
            <v>4.5425992012023929E-2</v>
          </cell>
          <cell r="K108">
            <v>0.70756446153000452</v>
          </cell>
          <cell r="L108">
            <v>0.11329699516296386</v>
          </cell>
          <cell r="M108">
            <v>9.0345659255981439E-2</v>
          </cell>
          <cell r="N108">
            <v>1.0051798414055362</v>
          </cell>
        </row>
        <row r="109">
          <cell r="I109">
            <v>7.2559537887573244E-2</v>
          </cell>
          <cell r="J109">
            <v>4.8580665588378903E-2</v>
          </cell>
          <cell r="K109">
            <v>0.71882816484030498</v>
          </cell>
          <cell r="L109">
            <v>0.11960878372192382</v>
          </cell>
          <cell r="M109">
            <v>9.5629911422729488E-2</v>
          </cell>
          <cell r="N109">
            <v>1.0234247807810706</v>
          </cell>
        </row>
        <row r="110">
          <cell r="I110">
            <v>7.1577844619750974E-2</v>
          </cell>
          <cell r="J110">
            <v>4.6650114059448244E-2</v>
          </cell>
          <cell r="K110">
            <v>0.72498917071574043</v>
          </cell>
          <cell r="L110">
            <v>0.11556002616882324</v>
          </cell>
          <cell r="M110">
            <v>9.0632295608520513E-2</v>
          </cell>
          <cell r="N110">
            <v>1.031269452512791</v>
          </cell>
        </row>
        <row r="111">
          <cell r="I111">
            <v>8.2542400360107418E-2</v>
          </cell>
          <cell r="J111">
            <v>5.6413388252258299E-2</v>
          </cell>
          <cell r="K111">
            <v>0.74384712293834465</v>
          </cell>
          <cell r="L111">
            <v>0.12919869422912597</v>
          </cell>
          <cell r="M111">
            <v>0.10306968688964843</v>
          </cell>
          <cell r="N111">
            <v>1.0577784652076354</v>
          </cell>
        </row>
        <row r="112">
          <cell r="I112">
            <v>8.1082439422607427E-2</v>
          </cell>
          <cell r="J112">
            <v>5.376567840576172E-2</v>
          </cell>
          <cell r="K112">
            <v>0.75033032759384821</v>
          </cell>
          <cell r="L112">
            <v>0.1231924819946289</v>
          </cell>
          <cell r="M112">
            <v>9.5875720977783199E-2</v>
          </cell>
          <cell r="N112">
            <v>1.0645052446176595</v>
          </cell>
        </row>
        <row r="113">
          <cell r="I113">
            <v>8.6877632141113284E-2</v>
          </cell>
          <cell r="J113">
            <v>5.8446655273437502E-2</v>
          </cell>
          <cell r="K113">
            <v>0.76453579154586959</v>
          </cell>
          <cell r="L113">
            <v>0.13682878494262696</v>
          </cell>
          <cell r="M113">
            <v>0.10839780807495117</v>
          </cell>
          <cell r="N113">
            <v>1.0918637244650897</v>
          </cell>
        </row>
        <row r="114">
          <cell r="I114">
            <v>8.8451156616210933E-2</v>
          </cell>
          <cell r="J114">
            <v>5.9070463180541995E-2</v>
          </cell>
          <cell r="K114">
            <v>0.77475189172883019</v>
          </cell>
          <cell r="L114">
            <v>0.1332543659210205</v>
          </cell>
          <cell r="M114">
            <v>0.10387367248535156</v>
          </cell>
          <cell r="N114">
            <v>1.1020272144259291</v>
          </cell>
        </row>
        <row r="115">
          <cell r="I115">
            <v>0.10118865013122559</v>
          </cell>
          <cell r="J115">
            <v>7.0381274223327642E-2</v>
          </cell>
          <cell r="K115">
            <v>0.79701266596818032</v>
          </cell>
          <cell r="L115">
            <v>0.15462607383728028</v>
          </cell>
          <cell r="M115">
            <v>0.12381870269775391</v>
          </cell>
          <cell r="N115">
            <v>1.1385898779140364</v>
          </cell>
        </row>
        <row r="116">
          <cell r="I116">
            <v>9.4555902481079104E-2</v>
          </cell>
          <cell r="J116">
            <v>6.1818685531616208E-2</v>
          </cell>
          <cell r="K116">
            <v>0.79968404961171013</v>
          </cell>
          <cell r="L116">
            <v>0.17547641754150389</v>
          </cell>
          <cell r="M116">
            <v>0.14273920059204101</v>
          </cell>
          <cell r="N116">
            <v>1.1760888114636117</v>
          </cell>
        </row>
        <row r="117">
          <cell r="I117">
            <v>8.9384298324584957E-2</v>
          </cell>
          <cell r="J117">
            <v>5.5300607681274414E-2</v>
          </cell>
          <cell r="K117">
            <v>0.80367117127589094</v>
          </cell>
          <cell r="L117">
            <v>0.16339130401611329</v>
          </cell>
          <cell r="M117">
            <v>0.12930761337280272</v>
          </cell>
          <cell r="N117">
            <v>1.180238532285208</v>
          </cell>
        </row>
        <row r="118">
          <cell r="I118">
            <v>8.7080221176147457E-2</v>
          </cell>
          <cell r="J118">
            <v>5.2082757949829105E-2</v>
          </cell>
          <cell r="K118">
            <v>0.81053788505427415</v>
          </cell>
          <cell r="L118">
            <v>0.14863055229187011</v>
          </cell>
          <cell r="M118">
            <v>0.11363308906555175</v>
          </cell>
          <cell r="N118">
            <v>1.1811244170580317</v>
          </cell>
        </row>
        <row r="119">
          <cell r="I119">
            <v>8.8885946273803709E-2</v>
          </cell>
          <cell r="J119">
            <v>5.2994251251220703E-2</v>
          </cell>
          <cell r="K119">
            <v>0.82176047994537527</v>
          </cell>
          <cell r="L119">
            <v>0.12822060585021972</v>
          </cell>
          <cell r="M119">
            <v>9.2328910827636723E-2</v>
          </cell>
          <cell r="N119">
            <v>1.1754221157839537</v>
          </cell>
        </row>
        <row r="120">
          <cell r="I120">
            <v>8.7143144607543951E-2</v>
          </cell>
          <cell r="J120">
            <v>5.0884728431701658E-2</v>
          </cell>
          <cell r="K120">
            <v>0.82947827071199154</v>
          </cell>
          <cell r="L120">
            <v>0.14999750137329101</v>
          </cell>
          <cell r="M120">
            <v>0.11373908996582031</v>
          </cell>
          <cell r="N120">
            <v>1.213374942181809</v>
          </cell>
        </row>
        <row r="121">
          <cell r="I121">
            <v>9.5421743392944333E-2</v>
          </cell>
          <cell r="J121">
            <v>5.8780188560485842E-2</v>
          </cell>
          <cell r="K121">
            <v>0.84783809579844016</v>
          </cell>
          <cell r="L121">
            <v>0.16619440078735351</v>
          </cell>
          <cell r="M121">
            <v>0.12955284118652344</v>
          </cell>
          <cell r="N121">
            <v>1.2469286990507253</v>
          </cell>
        </row>
        <row r="122">
          <cell r="I122">
            <v>8.8497791290283206E-2</v>
          </cell>
          <cell r="J122">
            <v>5.1425461769104001E-2</v>
          </cell>
          <cell r="K122">
            <v>0.8507499874407124</v>
          </cell>
          <cell r="L122">
            <v>0.15190736770629884</v>
          </cell>
          <cell r="M122">
            <v>0.11483503341674804</v>
          </cell>
          <cell r="N122">
            <v>1.249442275772054</v>
          </cell>
        </row>
        <row r="123">
          <cell r="I123">
            <v>8.587788581848145E-2</v>
          </cell>
          <cell r="J123">
            <v>4.8764061927795407E-2</v>
          </cell>
          <cell r="K123">
            <v>0.85795829946828561</v>
          </cell>
          <cell r="L123">
            <v>0.12293391227722168</v>
          </cell>
          <cell r="M123">
            <v>8.5820083618164067E-2</v>
          </cell>
          <cell r="N123">
            <v>1.2358403807094085</v>
          </cell>
        </row>
        <row r="124">
          <cell r="I124">
            <v>7.8793559074401859E-2</v>
          </cell>
          <cell r="J124">
            <v>4.2492866516113281E-2</v>
          </cell>
          <cell r="K124">
            <v>0.86043201149826276</v>
          </cell>
          <cell r="L124">
            <v>0.11430821418762208</v>
          </cell>
          <cell r="M124">
            <v>7.8007521629333498E-2</v>
          </cell>
          <cell r="N124">
            <v>1.24228717556774</v>
          </cell>
        </row>
        <row r="125">
          <cell r="I125">
            <v>0.11384938240051269</v>
          </cell>
          <cell r="J125">
            <v>7.8321781158447262E-2</v>
          </cell>
          <cell r="K125">
            <v>0.9072019778247149</v>
          </cell>
          <cell r="L125">
            <v>0.10482223510742188</v>
          </cell>
          <cell r="M125">
            <v>6.9294633865356448E-2</v>
          </cell>
          <cell r="N125">
            <v>1.2475108178858914</v>
          </cell>
        </row>
        <row r="126">
          <cell r="I126">
            <v>0.10589044570922851</v>
          </cell>
          <cell r="J126">
            <v>6.9283127784729004E-2</v>
          </cell>
          <cell r="K126">
            <v>0.9106818982307785</v>
          </cell>
          <cell r="L126">
            <v>9.2768135070800783E-2</v>
          </cell>
          <cell r="M126">
            <v>5.6160817146301271E-2</v>
          </cell>
          <cell r="N126">
            <v>1.2496394799770649</v>
          </cell>
        </row>
        <row r="127">
          <cell r="I127">
            <v>9.7313661575317387E-2</v>
          </cell>
          <cell r="J127">
            <v>5.9813656806945802E-2</v>
          </cell>
          <cell r="K127">
            <v>0.91322002118932899</v>
          </cell>
          <cell r="L127">
            <v>7.9136943817138677E-2</v>
          </cell>
          <cell r="M127">
            <v>4.1636939048767092E-2</v>
          </cell>
          <cell r="N127">
            <v>1.2495533563736039</v>
          </cell>
        </row>
        <row r="128">
          <cell r="I128">
            <v>0.10015118598937989</v>
          </cell>
          <cell r="J128">
            <v>6.2219429016113284E-2</v>
          </cell>
          <cell r="K128">
            <v>0.92749484967434792</v>
          </cell>
          <cell r="L128">
            <v>6.5392956733703614E-2</v>
          </cell>
          <cell r="M128">
            <v>2.7461199760437011E-2</v>
          </cell>
          <cell r="N128">
            <v>1.2486880545487149</v>
          </cell>
        </row>
        <row r="129">
          <cell r="I129">
            <v>9.4009742736816407E-2</v>
          </cell>
          <cell r="J129">
            <v>5.5403990745544432E-2</v>
          </cell>
          <cell r="K129">
            <v>0.93259830913789232</v>
          </cell>
          <cell r="L129">
            <v>5.4804396629333493E-2</v>
          </cell>
          <cell r="M129">
            <v>1.6198644638061522E-2</v>
          </cell>
          <cell r="N129">
            <v>1.2504719782575349</v>
          </cell>
        </row>
        <row r="130">
          <cell r="I130">
            <v>8.4563903808593743E-2</v>
          </cell>
          <cell r="J130">
            <v>4.6018662452697756E-2</v>
          </cell>
          <cell r="K130">
            <v>0.93400381494834595</v>
          </cell>
          <cell r="L130">
            <v>5.0609836578369143E-2</v>
          </cell>
          <cell r="M130">
            <v>1.2064595222473145E-2</v>
          </cell>
          <cell r="N130">
            <v>1.2584963801036675</v>
          </cell>
        </row>
        <row r="131">
          <cell r="I131">
            <v>6.6075758934020998E-2</v>
          </cell>
          <cell r="J131">
            <v>2.761784553527832E-2</v>
          </cell>
          <cell r="K131">
            <v>0.92543500571134829</v>
          </cell>
          <cell r="L131">
            <v>3.326221942901611E-2</v>
          </cell>
          <cell r="M131">
            <v>-5.1956939697265624E-3</v>
          </cell>
          <cell r="N131">
            <v>1.2524464778594442</v>
          </cell>
        </row>
        <row r="132">
          <cell r="I132">
            <v>5.0507488250732424E-2</v>
          </cell>
          <cell r="J132">
            <v>1.282346248626709E-2</v>
          </cell>
          <cell r="K132">
            <v>0.91899291141209105</v>
          </cell>
          <cell r="L132">
            <v>2.6458814144134521E-2</v>
          </cell>
          <cell r="M132">
            <v>-1.122521162033081E-2</v>
          </cell>
          <cell r="N132">
            <v>1.2566013070936495</v>
          </cell>
        </row>
        <row r="133">
          <cell r="I133">
            <v>4.4212675094604491E-2</v>
          </cell>
          <cell r="J133">
            <v>7.6241254806518558E-3</v>
          </cell>
          <cell r="K133">
            <v>0.92154226523711946</v>
          </cell>
          <cell r="L133">
            <v>2.1986219882965088E-2</v>
          </cell>
          <cell r="M133">
            <v>-1.4602329730987549E-2</v>
          </cell>
          <cell r="N133">
            <v>1.2628712372200368</v>
          </cell>
        </row>
        <row r="134">
          <cell r="I134">
            <v>2.9375312328338624E-2</v>
          </cell>
          <cell r="J134">
            <v>-3.7626862525939942E-3</v>
          </cell>
          <cell r="K134">
            <v>0.91476263512629419</v>
          </cell>
          <cell r="L134">
            <v>1.3109558820724487E-2</v>
          </cell>
          <cell r="M134">
            <v>-2.0028438568115235E-2</v>
          </cell>
          <cell r="N134">
            <v>1.2642593487596134</v>
          </cell>
        </row>
        <row r="135">
          <cell r="I135">
            <v>2.3377506732940673E-2</v>
          </cell>
          <cell r="J135">
            <v>-5.9910655021667477E-3</v>
          </cell>
          <cell r="K135">
            <v>0.91652336516495614</v>
          </cell>
          <cell r="L135">
            <v>1.1841048002243042E-2</v>
          </cell>
          <cell r="M135">
            <v>-1.752752423286438E-2</v>
          </cell>
          <cell r="N135">
            <v>1.273203545905544</v>
          </cell>
        </row>
        <row r="136">
          <cell r="I136">
            <v>1.2597559690475464E-2</v>
          </cell>
          <cell r="J136">
            <v>-1.3105589151382446E-2</v>
          </cell>
          <cell r="K136">
            <v>0.91291635986024389</v>
          </cell>
          <cell r="L136">
            <v>-3.8555765151977537E-3</v>
          </cell>
          <cell r="M136">
            <v>-2.9558725357055664E-2</v>
          </cell>
          <cell r="N136">
            <v>1.2668308463919844</v>
          </cell>
        </row>
        <row r="137">
          <cell r="I137">
            <v>-1.1968213319778443E-3</v>
          </cell>
          <cell r="J137">
            <v>-2.2466738224029541E-2</v>
          </cell>
          <cell r="K137">
            <v>0.90551740948001536</v>
          </cell>
          <cell r="L137">
            <v>-1.5125854015350342E-2</v>
          </cell>
          <cell r="M137">
            <v>-3.6395771503448485E-2</v>
          </cell>
          <cell r="N137">
            <v>1.2642262462694149</v>
          </cell>
        </row>
        <row r="138">
          <cell r="I138">
            <v>-1.5351277589797974E-2</v>
          </cell>
          <cell r="J138">
            <v>-3.1781668663024905E-2</v>
          </cell>
          <cell r="K138">
            <v>0.89693761255747251</v>
          </cell>
          <cell r="L138">
            <v>-2.7732839584350587E-2</v>
          </cell>
          <cell r="M138">
            <v>-4.4163231849670408E-2</v>
          </cell>
          <cell r="N138">
            <v>1.2595310341279344</v>
          </cell>
        </row>
        <row r="139">
          <cell r="I139">
            <v>-3.1653144359588624E-2</v>
          </cell>
          <cell r="J139">
            <v>-4.3000402450561526E-2</v>
          </cell>
          <cell r="K139">
            <v>0.88524238631206775</v>
          </cell>
          <cell r="L139">
            <v>-4.5068936347961427E-2</v>
          </cell>
          <cell r="M139">
            <v>-5.6416192054748536E-2</v>
          </cell>
          <cell r="N139">
            <v>1.2490587302458023</v>
          </cell>
        </row>
        <row r="140">
          <cell r="I140">
            <v>-3.0895192623138428E-2</v>
          </cell>
          <cell r="J140">
            <v>-3.7334606647491456E-2</v>
          </cell>
          <cell r="K140">
            <v>0.89059935315855976</v>
          </cell>
          <cell r="L140">
            <v>-5.5173468589782712E-2</v>
          </cell>
          <cell r="M140">
            <v>-6.1612882614135743E-2</v>
          </cell>
          <cell r="N140">
            <v>1.2451601537283172</v>
          </cell>
        </row>
        <row r="141">
          <cell r="I141">
            <v>-4.0639429092407225E-2</v>
          </cell>
          <cell r="J141">
            <v>-4.2949452400207519E-2</v>
          </cell>
          <cell r="K141">
            <v>0.88484019061873098</v>
          </cell>
          <cell r="L141">
            <v>-6.1082253456115725E-2</v>
          </cell>
          <cell r="M141">
            <v>-6.3392276763916011E-2</v>
          </cell>
          <cell r="N141">
            <v>1.2450257832940594</v>
          </cell>
        </row>
        <row r="142">
          <cell r="I142">
            <v>-4.9042358398437499E-2</v>
          </cell>
          <cell r="J142">
            <v>-4.7017741203308108E-2</v>
          </cell>
          <cell r="K142">
            <v>0.87987014250799533</v>
          </cell>
          <cell r="L142">
            <v>-6.9545469284057623E-2</v>
          </cell>
          <cell r="M142">
            <v>-6.7520852088928218E-2</v>
          </cell>
          <cell r="N142">
            <v>1.2417480567189867</v>
          </cell>
        </row>
        <row r="143">
          <cell r="I143">
            <v>-6.4203767776489257E-2</v>
          </cell>
          <cell r="J143">
            <v>-5.8188219070434567E-2</v>
          </cell>
          <cell r="K143">
            <v>0.86718477835987329</v>
          </cell>
          <cell r="L143">
            <v>-8.8045654296874998E-2</v>
          </cell>
          <cell r="M143">
            <v>-8.2030105590820315E-2</v>
          </cell>
          <cell r="N143">
            <v>1.2272500350187894</v>
          </cell>
        </row>
        <row r="144">
          <cell r="I144">
            <v>-6.5366597175598146E-2</v>
          </cell>
          <cell r="J144">
            <v>-5.4898481369018558E-2</v>
          </cell>
          <cell r="K144">
            <v>0.86832631693087936</v>
          </cell>
          <cell r="L144">
            <v>-9.140531539916992E-2</v>
          </cell>
          <cell r="M144">
            <v>-8.0937204360961912E-2</v>
          </cell>
          <cell r="N144">
            <v>1.2275550106474602</v>
          </cell>
        </row>
        <row r="145">
          <cell r="I145">
            <v>-6.4476723670959468E-2</v>
          </cell>
          <cell r="J145">
            <v>-4.9986910820007321E-2</v>
          </cell>
          <cell r="K145">
            <v>0.87146573933315141</v>
          </cell>
          <cell r="L145">
            <v>-0.10315317153930664</v>
          </cell>
          <cell r="M145">
            <v>-8.8663358688354496E-2</v>
          </cell>
          <cell r="N145">
            <v>1.2186435357768193</v>
          </cell>
        </row>
        <row r="146">
          <cell r="I146">
            <v>-7.4721655845642096E-2</v>
          </cell>
          <cell r="J146">
            <v>-5.6922883987426759E-2</v>
          </cell>
          <cell r="K146">
            <v>0.86277283855723097</v>
          </cell>
          <cell r="L146">
            <v>-0.11515630722045898</v>
          </cell>
          <cell r="M146">
            <v>-9.7357540130615233E-2</v>
          </cell>
          <cell r="N146">
            <v>1.2086146535300435</v>
          </cell>
        </row>
        <row r="147">
          <cell r="I147">
            <v>-8.0832529067993167E-2</v>
          </cell>
          <cell r="J147">
            <v>-5.9980268478393557E-2</v>
          </cell>
          <cell r="K147">
            <v>0.85773896378511538</v>
          </cell>
          <cell r="L147">
            <v>-0.1407949447631836</v>
          </cell>
          <cell r="M147">
            <v>-0.11994268417358399</v>
          </cell>
          <cell r="N147">
            <v>1.1832798187226634</v>
          </cell>
        </row>
        <row r="148">
          <cell r="I148">
            <v>-9.0575561523437501E-2</v>
          </cell>
          <cell r="J148">
            <v>-6.7242312431335452E-2</v>
          </cell>
          <cell r="K148">
            <v>0.84837785621872253</v>
          </cell>
          <cell r="L148">
            <v>-0.15314866065979005</v>
          </cell>
          <cell r="M148">
            <v>-0.12981540679931641</v>
          </cell>
          <cell r="N148">
            <v>1.1702862845861619</v>
          </cell>
        </row>
        <row r="149">
          <cell r="I149">
            <v>-9.215898513793945E-2</v>
          </cell>
          <cell r="J149">
            <v>-6.5783343315124518E-2</v>
          </cell>
          <cell r="K149">
            <v>0.84693746725668628</v>
          </cell>
          <cell r="L149">
            <v>-0.1505303955078125</v>
          </cell>
          <cell r="M149">
            <v>-0.12415475845336914</v>
          </cell>
          <cell r="N149">
            <v>1.1721671448846613</v>
          </cell>
        </row>
        <row r="150">
          <cell r="I150">
            <v>-0.10033502578735351</v>
          </cell>
          <cell r="J150">
            <v>-7.1313714981079107E-2</v>
          </cell>
          <cell r="K150">
            <v>0.83828160363184057</v>
          </cell>
          <cell r="L150">
            <v>-0.1565024185180664</v>
          </cell>
          <cell r="M150">
            <v>-0.127481107711792</v>
          </cell>
          <cell r="N150">
            <v>1.1648674433333206</v>
          </cell>
        </row>
        <row r="151">
          <cell r="I151">
            <v>-0.10699211120605469</v>
          </cell>
          <cell r="J151">
            <v>-7.5360317230224613E-2</v>
          </cell>
          <cell r="K151">
            <v>0.83059641736911549</v>
          </cell>
          <cell r="L151">
            <v>-0.16879066467285156</v>
          </cell>
          <cell r="M151">
            <v>-0.13715887069702148</v>
          </cell>
          <cell r="N151">
            <v>1.1502861457471638</v>
          </cell>
        </row>
        <row r="152">
          <cell r="I152">
            <v>-0.10647489547729493</v>
          </cell>
          <cell r="J152">
            <v>-7.2727718353271478E-2</v>
          </cell>
          <cell r="K152">
            <v>0.8299414569785184</v>
          </cell>
          <cell r="L152">
            <v>-0.16720653533935548</v>
          </cell>
          <cell r="M152">
            <v>-0.13345935821533203</v>
          </cell>
          <cell r="N152">
            <v>1.1493943607117949</v>
          </cell>
        </row>
        <row r="153">
          <cell r="I153">
            <v>-0.11758358955383301</v>
          </cell>
          <cell r="J153">
            <v>-8.1743249893188472E-2</v>
          </cell>
          <cell r="K153">
            <v>0.81684481191134284</v>
          </cell>
          <cell r="L153">
            <v>-0.17257280349731446</v>
          </cell>
          <cell r="M153">
            <v>-0.13673246383666993</v>
          </cell>
          <cell r="N153">
            <v>1.1409698460641922</v>
          </cell>
        </row>
        <row r="154">
          <cell r="I154">
            <v>-0.13798447608947753</v>
          </cell>
          <cell r="J154">
            <v>-9.9433212280273436E-2</v>
          </cell>
          <cell r="K154">
            <v>0.79308457442928093</v>
          </cell>
          <cell r="L154">
            <v>-0.18423700332641602</v>
          </cell>
          <cell r="M154">
            <v>-0.14568573951721192</v>
          </cell>
          <cell r="N154">
            <v>1.1252919596451902</v>
          </cell>
        </row>
        <row r="155">
          <cell r="I155">
            <v>-0.13920920372009277</v>
          </cell>
          <cell r="J155">
            <v>-9.753582000732422E-2</v>
          </cell>
          <cell r="K155">
            <v>0.78820525143967268</v>
          </cell>
          <cell r="L155">
            <v>-0.18030223846435547</v>
          </cell>
          <cell r="M155">
            <v>-0.13862885475158693</v>
          </cell>
          <cell r="N155">
            <v>1.1251410720024553</v>
          </cell>
        </row>
        <row r="156">
          <cell r="I156">
            <v>-0.1352387237548828</v>
          </cell>
          <cell r="J156">
            <v>-9.0640802383422855E-2</v>
          </cell>
          <cell r="K156">
            <v>0.78852444139177047</v>
          </cell>
          <cell r="L156">
            <v>-0.18237760543823242</v>
          </cell>
          <cell r="M156">
            <v>-0.13777968406677246</v>
          </cell>
          <cell r="N156">
            <v>1.1185667834222301</v>
          </cell>
        </row>
        <row r="157">
          <cell r="I157">
            <v>-0.15320137023925781</v>
          </cell>
          <cell r="J157">
            <v>-0.1063279914855957</v>
          </cell>
          <cell r="K157">
            <v>0.76565144816455144</v>
          </cell>
          <cell r="L157">
            <v>-0.17565528869628907</v>
          </cell>
          <cell r="M157">
            <v>-0.12878190994262695</v>
          </cell>
          <cell r="N157">
            <v>1.1208824586166559</v>
          </cell>
        </row>
        <row r="158">
          <cell r="I158">
            <v>-0.15629484176635741</v>
          </cell>
          <cell r="J158">
            <v>-0.10635689735412597</v>
          </cell>
          <cell r="K158">
            <v>0.75721952831060824</v>
          </cell>
          <cell r="L158">
            <v>-0.17463911056518555</v>
          </cell>
          <cell r="M158">
            <v>-0.1247011661529541</v>
          </cell>
          <cell r="N158">
            <v>1.1172651303706636</v>
          </cell>
        </row>
        <row r="159">
          <cell r="I159">
            <v>-0.16219041824340821</v>
          </cell>
          <cell r="J159">
            <v>-0.10942395210266113</v>
          </cell>
          <cell r="K159">
            <v>0.74539028686023845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fico1"/>
    </sheetNames>
    <sheetDataSet>
      <sheetData sheetId="0">
        <row r="2">
          <cell r="F2">
            <v>6.9198037239361992E-2</v>
          </cell>
        </row>
        <row r="3">
          <cell r="F3">
            <v>7.0639086152416694E-2</v>
          </cell>
        </row>
        <row r="4">
          <cell r="F4">
            <v>7.2253407477529896E-2</v>
          </cell>
        </row>
        <row r="5">
          <cell r="F5">
            <v>7.21516842011454E-2</v>
          </cell>
        </row>
        <row r="6">
          <cell r="F6">
            <v>7.2577687911051805E-2</v>
          </cell>
        </row>
        <row r="7">
          <cell r="F7">
            <v>7.3492029471319095E-2</v>
          </cell>
        </row>
        <row r="8">
          <cell r="F8">
            <v>7.4054151975577909E-2</v>
          </cell>
        </row>
        <row r="9">
          <cell r="F9">
            <v>7.4327255667663697E-2</v>
          </cell>
        </row>
        <row r="10">
          <cell r="F10">
            <v>7.4847423626322199E-2</v>
          </cell>
        </row>
        <row r="11">
          <cell r="F11">
            <v>7.6077995213756897E-2</v>
          </cell>
        </row>
        <row r="12">
          <cell r="F12">
            <v>7.7182311389395006E-2</v>
          </cell>
        </row>
        <row r="13">
          <cell r="F13">
            <v>7.7641339519159594E-2</v>
          </cell>
        </row>
        <row r="14">
          <cell r="F14">
            <v>7.9251049643077401E-2</v>
          </cell>
        </row>
        <row r="15">
          <cell r="F15">
            <v>7.9022229092701193E-2</v>
          </cell>
        </row>
        <row r="16">
          <cell r="F16">
            <v>7.8466168208079404E-2</v>
          </cell>
        </row>
        <row r="17">
          <cell r="F17">
            <v>7.8785058120924095E-2</v>
          </cell>
        </row>
        <row r="18">
          <cell r="F18">
            <v>7.8491180250282511E-2</v>
          </cell>
        </row>
        <row r="19">
          <cell r="F19">
            <v>7.7833602418666201E-2</v>
          </cell>
        </row>
        <row r="20">
          <cell r="F20">
            <v>7.7832023830734898E-2</v>
          </cell>
        </row>
        <row r="21">
          <cell r="F21">
            <v>7.772352834E-2</v>
          </cell>
        </row>
        <row r="22">
          <cell r="F22">
            <v>7.7977731742494394E-2</v>
          </cell>
        </row>
        <row r="23">
          <cell r="F23">
            <v>7.7989654744389098E-2</v>
          </cell>
        </row>
        <row r="24">
          <cell r="F24">
            <v>7.7724644554316102E-2</v>
          </cell>
        </row>
        <row r="25">
          <cell r="F25">
            <v>7.85370250049965E-2</v>
          </cell>
        </row>
        <row r="26">
          <cell r="F26">
            <v>7.9514754965541903E-2</v>
          </cell>
        </row>
        <row r="27">
          <cell r="F27">
            <v>8.0114288621642105E-2</v>
          </cell>
        </row>
        <row r="28">
          <cell r="F28">
            <v>7.9925122975339699E-2</v>
          </cell>
        </row>
        <row r="29">
          <cell r="F29">
            <v>7.9886781253024203E-2</v>
          </cell>
        </row>
        <row r="30">
          <cell r="F30">
            <v>8.0257268555569597E-2</v>
          </cell>
        </row>
        <row r="31">
          <cell r="F31">
            <v>8.1096480548507197E-2</v>
          </cell>
        </row>
        <row r="32">
          <cell r="F32">
            <v>8.175844308012889E-2</v>
          </cell>
        </row>
        <row r="33">
          <cell r="F33">
            <v>8.2244716670195089E-2</v>
          </cell>
        </row>
        <row r="34">
          <cell r="F34">
            <v>8.2582860219117399E-2</v>
          </cell>
        </row>
        <row r="35">
          <cell r="F35">
            <v>8.3297487501695688E-2</v>
          </cell>
        </row>
        <row r="36">
          <cell r="F36">
            <v>8.423545307898489E-2</v>
          </cell>
        </row>
        <row r="37">
          <cell r="F37">
            <v>8.4917693069539502E-2</v>
          </cell>
        </row>
        <row r="38">
          <cell r="F38">
            <v>8.5064920660516796E-2</v>
          </cell>
        </row>
        <row r="39">
          <cell r="F39">
            <v>8.5649684039112689E-2</v>
          </cell>
        </row>
        <row r="40">
          <cell r="F40">
            <v>8.6389934149990494E-2</v>
          </cell>
        </row>
        <row r="41">
          <cell r="F41">
            <v>8.7487513443118697E-2</v>
          </cell>
        </row>
        <row r="42">
          <cell r="F42">
            <v>8.7836858329281606E-2</v>
          </cell>
        </row>
        <row r="43">
          <cell r="F43">
            <v>8.8239707074123694E-2</v>
          </cell>
        </row>
        <row r="44">
          <cell r="F44">
            <v>8.8954022106485203E-2</v>
          </cell>
        </row>
        <row r="45">
          <cell r="F45">
            <v>8.9921463882344899E-2</v>
          </cell>
        </row>
        <row r="46">
          <cell r="F46">
            <v>9.0832617574975794E-2</v>
          </cell>
        </row>
        <row r="47">
          <cell r="F47">
            <v>9.1072502095503396E-2</v>
          </cell>
        </row>
        <row r="48">
          <cell r="F48">
            <v>9.104156205311259E-2</v>
          </cell>
        </row>
        <row r="49">
          <cell r="F49">
            <v>9.1869535344642803E-2</v>
          </cell>
        </row>
        <row r="50">
          <cell r="F50">
            <v>9.2499505782319802E-2</v>
          </cell>
        </row>
        <row r="51">
          <cell r="F51">
            <v>9.2541494919579192E-2</v>
          </cell>
        </row>
        <row r="52">
          <cell r="F52">
            <v>9.2855459670192098E-2</v>
          </cell>
        </row>
        <row r="53">
          <cell r="F53">
            <v>9.3672379001221703E-2</v>
          </cell>
        </row>
        <row r="54">
          <cell r="F54">
            <v>9.6509662910347294E-2</v>
          </cell>
        </row>
        <row r="55">
          <cell r="F55">
            <v>9.9331752797753498E-2</v>
          </cell>
        </row>
        <row r="56">
          <cell r="F56">
            <v>9.8347698488159094E-2</v>
          </cell>
        </row>
        <row r="57">
          <cell r="F57">
            <v>9.8162415993688801E-2</v>
          </cell>
        </row>
        <row r="58">
          <cell r="F58">
            <v>9.8180920795711196E-2</v>
          </cell>
        </row>
        <row r="59">
          <cell r="F59">
            <v>9.7582162947390097E-2</v>
          </cell>
        </row>
        <row r="60">
          <cell r="F60">
            <v>9.7098279931351797E-2</v>
          </cell>
        </row>
        <row r="61">
          <cell r="F61">
            <v>9.725830396580569E-2</v>
          </cell>
        </row>
        <row r="62">
          <cell r="F62">
            <v>9.7299691366228291E-2</v>
          </cell>
        </row>
        <row r="63">
          <cell r="F63">
            <v>9.7257398715761709E-2</v>
          </cell>
        </row>
        <row r="64">
          <cell r="F64">
            <v>9.7420055453775606E-2</v>
          </cell>
        </row>
        <row r="65">
          <cell r="F65">
            <v>9.668612184822109E-2</v>
          </cell>
        </row>
        <row r="66">
          <cell r="F66">
            <v>9.6413852856553295E-2</v>
          </cell>
        </row>
        <row r="67">
          <cell r="F67">
            <v>9.6320104301051507E-2</v>
          </cell>
        </row>
        <row r="68">
          <cell r="F68">
            <v>9.6107801503631407E-2</v>
          </cell>
        </row>
        <row r="69">
          <cell r="F69">
            <v>9.6373564145480414E-2</v>
          </cell>
        </row>
        <row r="70">
          <cell r="F70">
            <v>9.6038982606141993E-2</v>
          </cell>
        </row>
        <row r="71">
          <cell r="F71">
            <v>9.7510122058561702E-2</v>
          </cell>
        </row>
        <row r="72">
          <cell r="F72">
            <v>9.8253169204539595E-2</v>
          </cell>
        </row>
        <row r="73">
          <cell r="F73">
            <v>9.7926686257396797E-2</v>
          </cell>
        </row>
        <row r="74">
          <cell r="F74">
            <v>9.8286613621361207E-2</v>
          </cell>
        </row>
        <row r="75">
          <cell r="F75">
            <v>9.8450691858962505E-2</v>
          </cell>
        </row>
        <row r="76">
          <cell r="F76">
            <v>9.8158950522670999E-2</v>
          </cell>
        </row>
        <row r="77">
          <cell r="F77">
            <v>9.7998524684098101E-2</v>
          </cell>
        </row>
        <row r="78">
          <cell r="F78">
            <v>9.8266372241783695E-2</v>
          </cell>
        </row>
        <row r="79">
          <cell r="F79">
            <v>9.8380745870992603E-2</v>
          </cell>
        </row>
        <row r="80">
          <cell r="F80">
            <v>9.7713324556574291E-2</v>
          </cell>
        </row>
        <row r="81">
          <cell r="F81">
            <v>9.7012082420257106E-2</v>
          </cell>
        </row>
        <row r="82">
          <cell r="F82">
            <v>9.5799877054429702E-2</v>
          </cell>
        </row>
        <row r="83">
          <cell r="F83">
            <v>9.4424075412447295E-2</v>
          </cell>
        </row>
        <row r="84">
          <cell r="F84">
            <v>9.3541364505993999E-2</v>
          </cell>
        </row>
        <row r="85">
          <cell r="F85">
            <v>9.2510338453154498E-2</v>
          </cell>
        </row>
        <row r="86">
          <cell r="F86">
            <v>9.1404620402031012E-2</v>
          </cell>
        </row>
        <row r="87">
          <cell r="F87">
            <v>9.0495355642014899E-2</v>
          </cell>
        </row>
        <row r="88">
          <cell r="F88">
            <v>8.9359355899435708E-2</v>
          </cell>
        </row>
        <row r="89">
          <cell r="F89">
            <v>8.8653915106589501E-2</v>
          </cell>
        </row>
        <row r="90">
          <cell r="F90">
            <v>8.924923954431771E-2</v>
          </cell>
        </row>
        <row r="91">
          <cell r="F91">
            <v>8.9440028219472403E-2</v>
          </cell>
        </row>
        <row r="92">
          <cell r="F92">
            <v>8.8294595423430391E-2</v>
          </cell>
        </row>
        <row r="93">
          <cell r="F93">
            <v>8.7520401300978101E-2</v>
          </cell>
        </row>
        <row r="94">
          <cell r="F94">
            <v>8.7730764884647594E-2</v>
          </cell>
        </row>
        <row r="95">
          <cell r="F95">
            <v>8.7543920015685395E-2</v>
          </cell>
        </row>
        <row r="96">
          <cell r="F96">
            <v>8.7364169000615596E-2</v>
          </cell>
        </row>
        <row r="97">
          <cell r="F97">
            <v>8.7379616083729808E-2</v>
          </cell>
        </row>
        <row r="98">
          <cell r="F98">
            <v>8.66529042158867E-2</v>
          </cell>
        </row>
        <row r="99">
          <cell r="F99">
            <v>8.6173826694021599E-2</v>
          </cell>
        </row>
        <row r="100">
          <cell r="F100">
            <v>8.5600867721252791E-2</v>
          </cell>
        </row>
        <row r="101">
          <cell r="F101">
            <v>8.51274002871307E-2</v>
          </cell>
        </row>
        <row r="102">
          <cell r="F102">
            <v>8.45091407642308E-2</v>
          </cell>
        </row>
        <row r="103">
          <cell r="F103">
            <v>8.4067636021515499E-2</v>
          </cell>
        </row>
        <row r="104">
          <cell r="F104">
            <v>8.4048692070178413E-2</v>
          </cell>
        </row>
        <row r="105">
          <cell r="F105">
            <v>8.4254634176437998E-2</v>
          </cell>
        </row>
        <row r="106">
          <cell r="F106">
            <v>8.4729320710285091E-2</v>
          </cell>
        </row>
        <row r="107">
          <cell r="F107">
            <v>8.5434717516686492E-2</v>
          </cell>
        </row>
        <row r="108">
          <cell r="F108">
            <v>8.6658206455388201E-2</v>
          </cell>
        </row>
        <row r="109">
          <cell r="F109">
            <v>8.5766947512000188E-2</v>
          </cell>
        </row>
        <row r="110">
          <cell r="F110">
            <v>8.6189925092412703E-2</v>
          </cell>
        </row>
        <row r="111">
          <cell r="F111">
            <v>8.7107193082516896E-2</v>
          </cell>
        </row>
        <row r="112">
          <cell r="F112">
            <v>8.7164406396750105E-2</v>
          </cell>
        </row>
        <row r="113">
          <cell r="F113">
            <v>8.6568440020584794E-2</v>
          </cell>
        </row>
        <row r="114">
          <cell r="F114">
            <v>8.6270612019030399E-2</v>
          </cell>
        </row>
        <row r="115">
          <cell r="F115">
            <v>8.6553486353404291E-2</v>
          </cell>
        </row>
        <row r="116">
          <cell r="F116">
            <v>8.9206836838278195E-2</v>
          </cell>
        </row>
        <row r="117">
          <cell r="F117">
            <v>9.0022356151378394E-2</v>
          </cell>
        </row>
        <row r="118">
          <cell r="F118">
            <v>9.0548690614345909E-2</v>
          </cell>
        </row>
        <row r="119">
          <cell r="F119">
            <v>8.8755027946279694E-2</v>
          </cell>
        </row>
        <row r="120">
          <cell r="F120">
            <v>8.8732203860911393E-2</v>
          </cell>
        </row>
        <row r="121">
          <cell r="F121">
            <v>8.9409635431969892E-2</v>
          </cell>
        </row>
        <row r="122">
          <cell r="F122">
            <v>8.9571383881720909E-2</v>
          </cell>
        </row>
        <row r="123">
          <cell r="F123">
            <v>9.1107356395769404E-2</v>
          </cell>
        </row>
        <row r="124">
          <cell r="F124">
            <v>9.3004705976189012E-2</v>
          </cell>
        </row>
        <row r="125">
          <cell r="F125">
            <v>9.7491962698628393E-2</v>
          </cell>
        </row>
        <row r="126">
          <cell r="F126">
            <v>9.8382804610716995E-2</v>
          </cell>
        </row>
        <row r="127">
          <cell r="F127">
            <v>9.8827506724421407E-2</v>
          </cell>
        </row>
        <row r="128">
          <cell r="F128">
            <v>9.9147746063671494E-2</v>
          </cell>
        </row>
        <row r="129">
          <cell r="F129">
            <v>9.9544985005952796E-2</v>
          </cell>
        </row>
        <row r="130">
          <cell r="F130">
            <v>0.100350468213938</v>
          </cell>
        </row>
        <row r="131">
          <cell r="F131">
            <v>0.103877959822207</v>
          </cell>
        </row>
        <row r="132">
          <cell r="F132">
            <v>0.10410494543932901</v>
          </cell>
        </row>
        <row r="133">
          <cell r="F133">
            <v>0.104712477775917</v>
          </cell>
        </row>
        <row r="134">
          <cell r="F134">
            <v>0.103802669281589</v>
          </cell>
        </row>
        <row r="135">
          <cell r="F135">
            <v>0.10408884682172501</v>
          </cell>
        </row>
        <row r="136">
          <cell r="F136">
            <v>0.104583867878702</v>
          </cell>
        </row>
        <row r="137">
          <cell r="F137">
            <v>0.105252147829709</v>
          </cell>
        </row>
        <row r="138">
          <cell r="F138">
            <v>0.10570391086523401</v>
          </cell>
        </row>
        <row r="139">
          <cell r="F139">
            <v>0.10623059015630799</v>
          </cell>
        </row>
        <row r="140">
          <cell r="F140">
            <v>0.103500203614283</v>
          </cell>
        </row>
        <row r="141">
          <cell r="F141">
            <v>0.10381965315160899</v>
          </cell>
        </row>
        <row r="142">
          <cell r="F142">
            <v>0.104221102925305</v>
          </cell>
        </row>
        <row r="143">
          <cell r="F143">
            <v>0.11077949526599599</v>
          </cell>
        </row>
        <row r="144">
          <cell r="F144">
            <v>0.111188062528843</v>
          </cell>
        </row>
        <row r="145">
          <cell r="F145">
            <v>0.11170398172916</v>
          </cell>
        </row>
        <row r="146">
          <cell r="F146">
            <v>0.112176384202454</v>
          </cell>
        </row>
        <row r="147">
          <cell r="F147">
            <v>0.11249225518877999</v>
          </cell>
        </row>
        <row r="148">
          <cell r="F148">
            <v>0.112969428969066</v>
          </cell>
        </row>
        <row r="149">
          <cell r="F149">
            <v>0.11059450804380599</v>
          </cell>
        </row>
        <row r="150">
          <cell r="F150">
            <v>0.1108248544569</v>
          </cell>
        </row>
        <row r="151">
          <cell r="F151">
            <v>0.11109422695177801</v>
          </cell>
        </row>
        <row r="152">
          <cell r="F152">
            <v>0.11149704543282599</v>
          </cell>
        </row>
        <row r="153">
          <cell r="F153">
            <v>0.111589408933373</v>
          </cell>
        </row>
        <row r="154">
          <cell r="F154">
            <v>0.11178623975754901</v>
          </cell>
        </row>
        <row r="155">
          <cell r="F155">
            <v>0.11098597962236501</v>
          </cell>
        </row>
        <row r="156">
          <cell r="F156">
            <v>0.11107106320208199</v>
          </cell>
        </row>
        <row r="157">
          <cell r="F157">
            <v>0.111216360364954</v>
          </cell>
        </row>
        <row r="158">
          <cell r="F158">
            <v>0.11028641853052401</v>
          </cell>
        </row>
        <row r="159">
          <cell r="F159">
            <v>0.110295138824826</v>
          </cell>
        </row>
        <row r="160">
          <cell r="F160">
            <v>0.11046669517734201</v>
          </cell>
        </row>
        <row r="161">
          <cell r="F161">
            <v>0.11320005953925399</v>
          </cell>
        </row>
        <row r="162">
          <cell r="F162">
            <v>0.11327988975826001</v>
          </cell>
        </row>
        <row r="163">
          <cell r="F163">
            <v>0.113253471056313</v>
          </cell>
        </row>
        <row r="164">
          <cell r="F164">
            <v>0.11120744885887801</v>
          </cell>
        </row>
        <row r="165">
          <cell r="F165">
            <v>0.11119743772301799</v>
          </cell>
        </row>
        <row r="166">
          <cell r="F166">
            <v>0.111274847862851</v>
          </cell>
        </row>
        <row r="167">
          <cell r="F167">
            <v>0.11172156702475601</v>
          </cell>
        </row>
        <row r="168">
          <cell r="F168">
            <v>0.11174878814414001</v>
          </cell>
        </row>
        <row r="169">
          <cell r="F169">
            <v>0.111905044254781</v>
          </cell>
        </row>
        <row r="170">
          <cell r="F170">
            <v>0.11238376467114</v>
          </cell>
        </row>
        <row r="171">
          <cell r="F171">
            <v>0.112508921548197</v>
          </cell>
        </row>
        <row r="172">
          <cell r="F172">
            <v>0.11258413313858701</v>
          </cell>
        </row>
        <row r="173">
          <cell r="F173">
            <v>0.11407159724334001</v>
          </cell>
        </row>
        <row r="174">
          <cell r="F174">
            <v>0.11405660091262999</v>
          </cell>
        </row>
        <row r="175">
          <cell r="F175">
            <v>0.114113190488558</v>
          </cell>
        </row>
        <row r="176">
          <cell r="F176">
            <v>0.11036735468057399</v>
          </cell>
        </row>
        <row r="177">
          <cell r="F177">
            <v>0.11036048238243901</v>
          </cell>
        </row>
        <row r="178">
          <cell r="F178">
            <v>0.11034486384042401</v>
          </cell>
        </row>
        <row r="179">
          <cell r="F179">
            <v>0.11299004802096199</v>
          </cell>
        </row>
        <row r="180">
          <cell r="F180">
            <v>0.112869817899393</v>
          </cell>
        </row>
        <row r="181">
          <cell r="F181">
            <v>0.112906316662264</v>
          </cell>
        </row>
        <row r="182">
          <cell r="F182">
            <v>0.111324752553161</v>
          </cell>
        </row>
        <row r="183">
          <cell r="F183">
            <v>0.111332745362417</v>
          </cell>
        </row>
        <row r="184">
          <cell r="F184">
            <v>0.111297795961039</v>
          </cell>
        </row>
        <row r="185">
          <cell r="F185">
            <v>0.115194247377676</v>
          </cell>
        </row>
        <row r="186">
          <cell r="F186">
            <v>0.11503205865565701</v>
          </cell>
        </row>
        <row r="187">
          <cell r="F187">
            <v>0.11489140543391001</v>
          </cell>
        </row>
        <row r="188">
          <cell r="F188">
            <v>0.113392713371474</v>
          </cell>
        </row>
        <row r="189">
          <cell r="F189">
            <v>0.11321193616235399</v>
          </cell>
        </row>
        <row r="190">
          <cell r="F190">
            <v>0.113053062171876</v>
          </cell>
        </row>
        <row r="191">
          <cell r="F191">
            <v>0.11463749824587399</v>
          </cell>
        </row>
        <row r="192">
          <cell r="F192">
            <v>0.114366510400101</v>
          </cell>
        </row>
        <row r="193">
          <cell r="F193">
            <v>0.114172846394186</v>
          </cell>
        </row>
        <row r="194">
          <cell r="F194">
            <v>0.11114096494179999</v>
          </cell>
        </row>
        <row r="195">
          <cell r="F195">
            <v>0.11093103262410199</v>
          </cell>
        </row>
        <row r="196">
          <cell r="F196">
            <v>0.11069246871739301</v>
          </cell>
        </row>
        <row r="197">
          <cell r="F197">
            <v>0.111068724105214</v>
          </cell>
        </row>
        <row r="198">
          <cell r="F198">
            <v>0.110714452232828</v>
          </cell>
        </row>
        <row r="199">
          <cell r="F199">
            <v>0.11039644109165801</v>
          </cell>
        </row>
        <row r="200">
          <cell r="F200">
            <v>0.10959321118558001</v>
          </cell>
        </row>
        <row r="201">
          <cell r="F201">
            <v>0.10926567096709899</v>
          </cell>
        </row>
        <row r="202">
          <cell r="F202">
            <v>0.108995688001063</v>
          </cell>
        </row>
        <row r="203">
          <cell r="F203">
            <v>0.107153106112696</v>
          </cell>
        </row>
        <row r="204">
          <cell r="F204">
            <v>0.10685363008003099</v>
          </cell>
        </row>
        <row r="205">
          <cell r="F205">
            <v>0.106450730863055</v>
          </cell>
        </row>
        <row r="206">
          <cell r="F206">
            <v>0.105957880167885</v>
          </cell>
        </row>
        <row r="207">
          <cell r="F207">
            <v>0.10552942118432201</v>
          </cell>
        </row>
        <row r="208">
          <cell r="F208">
            <v>0.105217783940454</v>
          </cell>
        </row>
        <row r="209">
          <cell r="F209">
            <v>0.10306450553987301</v>
          </cell>
        </row>
        <row r="210">
          <cell r="F210">
            <v>0.102582123855714</v>
          </cell>
        </row>
        <row r="211">
          <cell r="F211">
            <v>0.10212830747320799</v>
          </cell>
        </row>
        <row r="212">
          <cell r="F212">
            <v>0.10031476055342199</v>
          </cell>
        </row>
        <row r="213">
          <cell r="F213">
            <v>9.9848330209833303E-2</v>
          </cell>
        </row>
        <row r="214">
          <cell r="F214">
            <v>9.9386604877087101E-2</v>
          </cell>
        </row>
        <row r="215">
          <cell r="F215">
            <v>9.6278073805476788E-2</v>
          </cell>
        </row>
        <row r="216">
          <cell r="F216">
            <v>9.6044441083943805E-2</v>
          </cell>
        </row>
        <row r="217">
          <cell r="F217">
            <v>9.5746432935739492E-2</v>
          </cell>
        </row>
        <row r="218">
          <cell r="F218">
            <v>9.3887987459012598E-2</v>
          </cell>
        </row>
        <row r="219">
          <cell r="F219">
            <v>9.3514955703495203E-2</v>
          </cell>
        </row>
        <row r="220">
          <cell r="F220">
            <v>9.3118838475871005E-2</v>
          </cell>
        </row>
        <row r="221">
          <cell r="F221">
            <v>9.1832386824523299E-2</v>
          </cell>
        </row>
        <row r="222">
          <cell r="F222">
            <v>9.1318785452517398E-2</v>
          </cell>
        </row>
        <row r="223">
          <cell r="F223">
            <v>9.0793126727567605E-2</v>
          </cell>
        </row>
        <row r="224">
          <cell r="F224">
            <v>9.0919980487389404E-2</v>
          </cell>
        </row>
        <row r="225">
          <cell r="F225">
            <v>9.0436381342860403E-2</v>
          </cell>
        </row>
        <row r="226">
          <cell r="F226">
            <v>9.00313131786495E-2</v>
          </cell>
        </row>
        <row r="227">
          <cell r="F227">
            <v>8.9016720437443908E-2</v>
          </cell>
        </row>
        <row r="228">
          <cell r="F228">
            <v>8.8652253651623505E-2</v>
          </cell>
        </row>
        <row r="229">
          <cell r="F229">
            <v>8.8278707152023697E-2</v>
          </cell>
        </row>
        <row r="230">
          <cell r="F230">
            <v>8.5619496222500702E-2</v>
          </cell>
        </row>
        <row r="231">
          <cell r="F231">
            <v>8.5298318599799694E-2</v>
          </cell>
        </row>
        <row r="232">
          <cell r="F232">
            <v>8.4970306812789609E-2</v>
          </cell>
        </row>
        <row r="233">
          <cell r="F233">
            <v>8.8638369587248494E-2</v>
          </cell>
        </row>
        <row r="234">
          <cell r="F234">
            <v>8.8217549343201501E-2</v>
          </cell>
        </row>
        <row r="235">
          <cell r="F235">
            <v>8.7806674168302498E-2</v>
          </cell>
        </row>
        <row r="236">
          <cell r="F236">
            <v>8.6451726734147402E-2</v>
          </cell>
        </row>
        <row r="237">
          <cell r="F237">
            <v>8.6047257212932896E-2</v>
          </cell>
        </row>
        <row r="238">
          <cell r="F238">
            <v>8.56662823044754E-2</v>
          </cell>
        </row>
        <row r="239">
          <cell r="F239">
            <v>8.48435988568087E-2</v>
          </cell>
        </row>
        <row r="240">
          <cell r="F240">
            <v>8.4508189166837791E-2</v>
          </cell>
        </row>
        <row r="241">
          <cell r="F241">
            <v>8.4120338626655508E-2</v>
          </cell>
        </row>
        <row r="242">
          <cell r="F242">
            <v>8.7707943827231197E-2</v>
          </cell>
        </row>
        <row r="243">
          <cell r="F243">
            <v>8.7308944540504002E-2</v>
          </cell>
        </row>
        <row r="244">
          <cell r="F244">
            <v>8.6869760639341195E-2</v>
          </cell>
        </row>
        <row r="245">
          <cell r="F245">
            <v>8.4485895615870291E-2</v>
          </cell>
        </row>
        <row r="246">
          <cell r="F246">
            <v>8.4984991549699587E-2</v>
          </cell>
        </row>
        <row r="247">
          <cell r="F247">
            <v>8.5195479041776795E-2</v>
          </cell>
        </row>
        <row r="248">
          <cell r="F248">
            <v>8.3661395905328492E-2</v>
          </cell>
        </row>
        <row r="249">
          <cell r="F249">
            <v>8.3698967432229002E-2</v>
          </cell>
        </row>
        <row r="250">
          <cell r="F250">
            <v>8.3538504758210799E-2</v>
          </cell>
        </row>
        <row r="251">
          <cell r="F251">
            <v>8.2020485090676803E-2</v>
          </cell>
        </row>
        <row r="252">
          <cell r="F252">
            <v>8.1883370168285396E-2</v>
          </cell>
        </row>
        <row r="253">
          <cell r="F253">
            <v>8.1714291783578294E-2</v>
          </cell>
        </row>
        <row r="254">
          <cell r="F254">
            <v>8.2818319065679311E-2</v>
          </cell>
        </row>
        <row r="255">
          <cell r="F255">
            <v>8.0866881857844602E-2</v>
          </cell>
        </row>
        <row r="256">
          <cell r="F256">
            <v>8.240395208979949E-2</v>
          </cell>
        </row>
        <row r="257">
          <cell r="F257">
            <v>8.0445586178809508E-2</v>
          </cell>
        </row>
        <row r="258">
          <cell r="F258">
            <v>8.1223442971239693E-2</v>
          </cell>
        </row>
        <row r="259">
          <cell r="F259">
            <v>7.8649126974393205E-2</v>
          </cell>
        </row>
        <row r="260">
          <cell r="F260">
            <v>7.8118507468549897E-2</v>
          </cell>
        </row>
        <row r="261">
          <cell r="F261">
            <v>7.7065965687173499E-2</v>
          </cell>
        </row>
        <row r="262">
          <cell r="F262">
            <v>7.8435620938787004E-2</v>
          </cell>
        </row>
        <row r="263">
          <cell r="F263">
            <v>7.8363578427787697E-2</v>
          </cell>
        </row>
        <row r="264">
          <cell r="F264">
            <v>7.9886979556354695E-2</v>
          </cell>
        </row>
        <row r="265">
          <cell r="F265">
            <v>7.7657624499236008E-2</v>
          </cell>
        </row>
        <row r="266">
          <cell r="F266">
            <v>7.7669364496677704E-2</v>
          </cell>
        </row>
        <row r="267">
          <cell r="F267">
            <v>7.9219995648975403E-2</v>
          </cell>
        </row>
        <row r="268">
          <cell r="F268">
            <v>7.8044141559447E-2</v>
          </cell>
        </row>
        <row r="269">
          <cell r="F269">
            <v>7.9238608267031899E-2</v>
          </cell>
        </row>
        <row r="270">
          <cell r="F270">
            <v>7.5955245920582004E-2</v>
          </cell>
        </row>
        <row r="271">
          <cell r="F271">
            <v>7.7649681611579494E-2</v>
          </cell>
        </row>
        <row r="272">
          <cell r="F272">
            <v>7.5610715613822696E-2</v>
          </cell>
        </row>
        <row r="273">
          <cell r="F273">
            <v>7.5169399581045807E-2</v>
          </cell>
        </row>
        <row r="274">
          <cell r="F274">
            <v>7.6809248107516395E-2</v>
          </cell>
        </row>
        <row r="275">
          <cell r="F275">
            <v>7.7282351010726794E-2</v>
          </cell>
        </row>
        <row r="276">
          <cell r="F276">
            <v>7.5862642026307298E-2</v>
          </cell>
        </row>
        <row r="277">
          <cell r="F277">
            <v>7.5457851483452396E-2</v>
          </cell>
        </row>
        <row r="278">
          <cell r="F278">
            <v>7.3075996389647804E-2</v>
          </cell>
        </row>
        <row r="279">
          <cell r="F279">
            <v>7.3284783488937702E-2</v>
          </cell>
        </row>
        <row r="280">
          <cell r="F280">
            <v>7.1893460049477206E-2</v>
          </cell>
        </row>
        <row r="281">
          <cell r="F281">
            <v>7.1036385158560603E-2</v>
          </cell>
        </row>
        <row r="282">
          <cell r="F282">
            <v>7.0552274298677803E-2</v>
          </cell>
        </row>
        <row r="283">
          <cell r="F283">
            <v>6.5460806116238099E-2</v>
          </cell>
        </row>
        <row r="284">
          <cell r="F284">
            <v>6.5052957480392998E-2</v>
          </cell>
        </row>
        <row r="285">
          <cell r="F285">
            <v>6.5984629382806997E-2</v>
          </cell>
        </row>
        <row r="286">
          <cell r="F286">
            <v>6.6173126521719194E-2</v>
          </cell>
        </row>
        <row r="287">
          <cell r="F287">
            <v>6.5718900577638698E-2</v>
          </cell>
        </row>
        <row r="288">
          <cell r="F288">
            <v>6.5233143297871901E-2</v>
          </cell>
        </row>
        <row r="289">
          <cell r="F289">
            <v>6.1907271212370399E-2</v>
          </cell>
        </row>
        <row r="290">
          <cell r="F290">
            <v>6.2124988110900697E-2</v>
          </cell>
        </row>
        <row r="291">
          <cell r="F291">
            <v>6.0481654399528198E-2</v>
          </cell>
        </row>
        <row r="292">
          <cell r="F292">
            <v>6.0183952717115199E-2</v>
          </cell>
        </row>
        <row r="293">
          <cell r="F293">
            <v>5.8393168381682001E-2</v>
          </cell>
        </row>
        <row r="294">
          <cell r="F294">
            <v>6.0881069294296E-2</v>
          </cell>
        </row>
        <row r="295">
          <cell r="F295">
            <v>5.9752490339648502E-2</v>
          </cell>
        </row>
        <row r="296">
          <cell r="F296">
            <v>6.2954588291898803E-2</v>
          </cell>
        </row>
        <row r="297">
          <cell r="F297">
            <v>6.1473489989848001E-2</v>
          </cell>
        </row>
        <row r="298">
          <cell r="F298">
            <v>6.1002912774889902E-2</v>
          </cell>
        </row>
        <row r="299">
          <cell r="F299">
            <v>6.1502001642194604E-2</v>
          </cell>
        </row>
        <row r="300">
          <cell r="F300">
            <v>6.2104989173918594E-2</v>
          </cell>
        </row>
        <row r="301">
          <cell r="F301">
            <v>6.5612106809723597E-2</v>
          </cell>
        </row>
        <row r="302">
          <cell r="F302">
            <v>6.5524586326141901E-2</v>
          </cell>
        </row>
        <row r="303">
          <cell r="F303">
            <v>6.6055341241155696E-2</v>
          </cell>
        </row>
        <row r="304">
          <cell r="F304">
            <v>6.4903109556689098E-2</v>
          </cell>
        </row>
        <row r="305">
          <cell r="F305">
            <v>6.7727600553670497E-2</v>
          </cell>
        </row>
        <row r="306">
          <cell r="F306">
            <v>6.7134822627269303E-2</v>
          </cell>
        </row>
        <row r="307">
          <cell r="F307">
            <v>6.8357769166234095E-2</v>
          </cell>
        </row>
        <row r="308">
          <cell r="F308">
            <v>6.5532814382023602E-2</v>
          </cell>
        </row>
        <row r="309">
          <cell r="F309">
            <v>6.7721419881668007E-2</v>
          </cell>
        </row>
        <row r="310">
          <cell r="F310">
            <v>6.75818460041967E-2</v>
          </cell>
        </row>
        <row r="311">
          <cell r="F311">
            <v>6.9014378267625492E-2</v>
          </cell>
        </row>
        <row r="312">
          <cell r="F312">
            <v>6.9933124022973497E-2</v>
          </cell>
        </row>
        <row r="313">
          <cell r="F313">
            <v>6.7752235515286308E-2</v>
          </cell>
        </row>
        <row r="314">
          <cell r="F314">
            <v>7.2219656563715706E-2</v>
          </cell>
        </row>
        <row r="315">
          <cell r="F315">
            <v>7.2311532071603693E-2</v>
          </cell>
        </row>
        <row r="316">
          <cell r="F316">
            <v>7.5269021561072499E-2</v>
          </cell>
        </row>
        <row r="317">
          <cell r="F317">
            <v>7.4063130159698398E-2</v>
          </cell>
        </row>
        <row r="318">
          <cell r="F318">
            <v>7.3918853558547604E-2</v>
          </cell>
        </row>
        <row r="319">
          <cell r="F319">
            <v>7.6204647698238495E-2</v>
          </cell>
        </row>
        <row r="320">
          <cell r="F320">
            <v>7.8415343461117601E-2</v>
          </cell>
        </row>
        <row r="321">
          <cell r="F321">
            <v>7.8655563214643301E-2</v>
          </cell>
        </row>
        <row r="322">
          <cell r="F322">
            <v>8.1855721748941707E-2</v>
          </cell>
        </row>
        <row r="323">
          <cell r="F323">
            <v>8.0949996816146397E-2</v>
          </cell>
        </row>
        <row r="324">
          <cell r="F324">
            <v>8.1587959928982892E-2</v>
          </cell>
        </row>
        <row r="325">
          <cell r="F325">
            <v>8.3382743215263705E-2</v>
          </cell>
        </row>
        <row r="326">
          <cell r="F326">
            <v>8.4088473637968092E-2</v>
          </cell>
        </row>
        <row r="327">
          <cell r="F327">
            <v>8.5061687588967205E-2</v>
          </cell>
        </row>
        <row r="328">
          <cell r="F328">
            <v>8.4142109242262911E-2</v>
          </cell>
        </row>
        <row r="329">
          <cell r="F329">
            <v>8.5360398777865609E-2</v>
          </cell>
        </row>
        <row r="330">
          <cell r="F330">
            <v>8.4863727552729001E-2</v>
          </cell>
        </row>
        <row r="331">
          <cell r="F331">
            <v>8.3871299381076306E-2</v>
          </cell>
        </row>
        <row r="332">
          <cell r="F332">
            <v>8.2650728077545602E-2</v>
          </cell>
        </row>
        <row r="333">
          <cell r="F333">
            <v>8.1867482754602802E-2</v>
          </cell>
        </row>
        <row r="334">
          <cell r="F334">
            <v>8.1469830871648691E-2</v>
          </cell>
        </row>
        <row r="335">
          <cell r="F335">
            <v>8.4663846316261393E-2</v>
          </cell>
        </row>
        <row r="336">
          <cell r="F336">
            <v>8.1487441867228186E-2</v>
          </cell>
        </row>
        <row r="337">
          <cell r="F337">
            <v>8.0858484948726397E-2</v>
          </cell>
        </row>
        <row r="338">
          <cell r="F338">
            <v>8.0310140940682104E-2</v>
          </cell>
        </row>
        <row r="339">
          <cell r="F339">
            <v>7.9252558765430609E-2</v>
          </cell>
        </row>
        <row r="340">
          <cell r="F340">
            <v>7.9535123089574403E-2</v>
          </cell>
        </row>
        <row r="341">
          <cell r="F341">
            <v>7.8990405566663702E-2</v>
          </cell>
        </row>
        <row r="342">
          <cell r="F342">
            <v>8.0532205378042204E-2</v>
          </cell>
        </row>
        <row r="343">
          <cell r="F343">
            <v>8.0519538882558889E-2</v>
          </cell>
        </row>
        <row r="344">
          <cell r="F344">
            <v>8.321436852220121E-2</v>
          </cell>
        </row>
        <row r="345">
          <cell r="F345">
            <v>8.3925979890900407E-2</v>
          </cell>
        </row>
        <row r="346">
          <cell r="F346">
            <v>8.7556110718536001E-2</v>
          </cell>
        </row>
        <row r="347">
          <cell r="F347">
            <v>8.6924446167034486E-2</v>
          </cell>
        </row>
        <row r="348">
          <cell r="F348">
            <v>9.2143319664153706E-2</v>
          </cell>
        </row>
        <row r="349">
          <cell r="F349">
            <v>9.5212169796062604E-2</v>
          </cell>
        </row>
        <row r="350">
          <cell r="F350">
            <v>9.5724029470178607E-2</v>
          </cell>
        </row>
        <row r="351">
          <cell r="F351">
            <v>9.9070868662162095E-2</v>
          </cell>
        </row>
        <row r="352">
          <cell r="F352">
            <v>0.10372607969321701</v>
          </cell>
        </row>
        <row r="353">
          <cell r="F353">
            <v>0.10549255223295001</v>
          </cell>
        </row>
        <row r="354">
          <cell r="F354">
            <v>0.10447651609059</v>
          </cell>
        </row>
        <row r="355">
          <cell r="F355">
            <v>0.10737406319835401</v>
          </cell>
        </row>
        <row r="356">
          <cell r="F356">
            <v>0.106858037604661</v>
          </cell>
        </row>
        <row r="357">
          <cell r="F357">
            <v>0.10753683645227101</v>
          </cell>
        </row>
        <row r="358">
          <cell r="F358">
            <v>0.109855052076459</v>
          </cell>
        </row>
        <row r="359">
          <cell r="F359">
            <v>0.11366069151231101</v>
          </cell>
        </row>
        <row r="360">
          <cell r="F360">
            <v>0.11269172922597599</v>
          </cell>
        </row>
        <row r="361">
          <cell r="F361">
            <v>0.114199852380691</v>
          </cell>
        </row>
        <row r="362">
          <cell r="F362">
            <v>0.11757373172706601</v>
          </cell>
        </row>
        <row r="363">
          <cell r="F363">
            <v>0.118345075484751</v>
          </cell>
        </row>
        <row r="364">
          <cell r="F364">
            <v>0.11820598350382999</v>
          </cell>
        </row>
        <row r="365">
          <cell r="F365">
            <v>0.120583528104433</v>
          </cell>
        </row>
        <row r="366">
          <cell r="F366">
            <v>0.121502526056844</v>
          </cell>
        </row>
        <row r="367">
          <cell r="F367">
            <v>0.12212748608754201</v>
          </cell>
        </row>
        <row r="368">
          <cell r="F368">
            <v>0.12102554195499399</v>
          </cell>
        </row>
        <row r="369">
          <cell r="F369">
            <v>0.12260969783044801</v>
          </cell>
        </row>
        <row r="370">
          <cell r="F370">
            <v>0.123475399877475</v>
          </cell>
        </row>
        <row r="371">
          <cell r="F371">
            <v>0.12232960304377799</v>
          </cell>
        </row>
        <row r="372">
          <cell r="F372">
            <v>0.12365054623288201</v>
          </cell>
        </row>
        <row r="373">
          <cell r="F373">
            <v>0.124461671857528</v>
          </cell>
        </row>
        <row r="374">
          <cell r="F374">
            <v>0.127808441859945</v>
          </cell>
        </row>
        <row r="375">
          <cell r="F375">
            <v>0.12808639492630799</v>
          </cell>
        </row>
        <row r="376">
          <cell r="F376">
            <v>0.126617708236894</v>
          </cell>
        </row>
        <row r="377">
          <cell r="F377">
            <v>0.12586202301104199</v>
          </cell>
        </row>
        <row r="378">
          <cell r="F378">
            <v>0.125547423582798</v>
          </cell>
        </row>
        <row r="379">
          <cell r="F379">
            <v>0.121123765831609</v>
          </cell>
        </row>
        <row r="380">
          <cell r="F380">
            <v>0.12582732475515399</v>
          </cell>
        </row>
        <row r="381">
          <cell r="F381">
            <v>0.123928746388557</v>
          </cell>
        </row>
        <row r="382">
          <cell r="F382">
            <v>0.12704906794422999</v>
          </cell>
        </row>
        <row r="383">
          <cell r="F383">
            <v>0.128625237240098</v>
          </cell>
        </row>
        <row r="384">
          <cell r="F384">
            <v>0.130375261142126</v>
          </cell>
        </row>
        <row r="385">
          <cell r="F385">
            <v>0.123441597555735</v>
          </cell>
        </row>
        <row r="386">
          <cell r="F386">
            <v>0.12360846277397901</v>
          </cell>
        </row>
        <row r="387">
          <cell r="F387">
            <v>0.12320414229600299</v>
          </cell>
        </row>
        <row r="388">
          <cell r="F388">
            <v>0.124965265185775</v>
          </cell>
        </row>
        <row r="389">
          <cell r="F389">
            <v>0.12187581481261101</v>
          </cell>
        </row>
        <row r="390">
          <cell r="F390">
            <v>0.122025791173828</v>
          </cell>
        </row>
        <row r="391">
          <cell r="F391">
            <v>0.12226822150269699</v>
          </cell>
        </row>
        <row r="392">
          <cell r="F392">
            <v>0.11667454248334799</v>
          </cell>
        </row>
        <row r="393">
          <cell r="F393">
            <v>0.11435959343021301</v>
          </cell>
        </row>
        <row r="394">
          <cell r="F394">
            <v>0.114292384032235</v>
          </cell>
        </row>
        <row r="395">
          <cell r="F395">
            <v>0.11586080130054199</v>
          </cell>
        </row>
        <row r="396">
          <cell r="F396">
            <v>0.113803239620291</v>
          </cell>
        </row>
        <row r="397">
          <cell r="F397">
            <v>0.11598646132097701</v>
          </cell>
        </row>
        <row r="398">
          <cell r="F398">
            <v>0.11533425790757899</v>
          </cell>
        </row>
        <row r="399">
          <cell r="F399">
            <v>0.11744243952914299</v>
          </cell>
        </row>
        <row r="400">
          <cell r="F400">
            <v>0.115153646952854</v>
          </cell>
        </row>
        <row r="401">
          <cell r="F401">
            <v>0.11707589180268099</v>
          </cell>
        </row>
        <row r="402">
          <cell r="F402">
            <v>0.115594500742279</v>
          </cell>
        </row>
        <row r="403">
          <cell r="F403">
            <v>0.116648203051917</v>
          </cell>
        </row>
        <row r="404">
          <cell r="F404">
            <v>0.116023924330402</v>
          </cell>
        </row>
        <row r="405">
          <cell r="F405">
            <v>0.11502702611056</v>
          </cell>
        </row>
        <row r="406">
          <cell r="F406">
            <v>0.118304446898025</v>
          </cell>
        </row>
        <row r="407">
          <cell r="F407">
            <v>0.116833861703069</v>
          </cell>
        </row>
        <row r="408">
          <cell r="F408">
            <v>0.119248313156896</v>
          </cell>
        </row>
        <row r="409">
          <cell r="F409">
            <v>0.117625021658221</v>
          </cell>
        </row>
        <row r="410">
          <cell r="F410">
            <v>0.11680362632722301</v>
          </cell>
        </row>
        <row r="411">
          <cell r="F411">
            <v>0.11436299263882599</v>
          </cell>
        </row>
        <row r="412">
          <cell r="F412">
            <v>0.114979152882732</v>
          </cell>
        </row>
        <row r="413">
          <cell r="F413">
            <v>0.11118175368752499</v>
          </cell>
        </row>
        <row r="414">
          <cell r="F414">
            <v>0.11362155541663499</v>
          </cell>
        </row>
        <row r="415">
          <cell r="F415">
            <v>0.111376466990609</v>
          </cell>
        </row>
        <row r="416">
          <cell r="F416">
            <v>0.11398214825969999</v>
          </cell>
        </row>
        <row r="417">
          <cell r="F417">
            <v>0.11371192890301</v>
          </cell>
        </row>
        <row r="418">
          <cell r="F418">
            <v>0.111816858669021</v>
          </cell>
        </row>
        <row r="419">
          <cell r="F419">
            <v>0.11049188333947001</v>
          </cell>
        </row>
        <row r="420">
          <cell r="F420">
            <v>0.11012775985773599</v>
          </cell>
        </row>
        <row r="421">
          <cell r="F421">
            <v>0.10875995404552001</v>
          </cell>
        </row>
        <row r="422">
          <cell r="F422">
            <v>0.110391524757028</v>
          </cell>
        </row>
        <row r="423">
          <cell r="F423">
            <v>0.10919626613268701</v>
          </cell>
        </row>
        <row r="424">
          <cell r="F424">
            <v>0.10884802143597801</v>
          </cell>
        </row>
        <row r="425">
          <cell r="F425">
            <v>0.10900192511132201</v>
          </cell>
        </row>
        <row r="426">
          <cell r="F426">
            <v>0.105503333149653</v>
          </cell>
        </row>
        <row r="427">
          <cell r="F427">
            <v>0.10679418918347899</v>
          </cell>
        </row>
        <row r="428">
          <cell r="F428">
            <v>0.10373787687654901</v>
          </cell>
        </row>
        <row r="429">
          <cell r="F429">
            <v>0.10072448061577</v>
          </cell>
        </row>
        <row r="430">
          <cell r="F430">
            <v>0.10401832507658901</v>
          </cell>
        </row>
        <row r="431">
          <cell r="F431">
            <v>0.107205849823438</v>
          </cell>
        </row>
        <row r="432">
          <cell r="F432">
            <v>0.105857198190035</v>
          </cell>
        </row>
        <row r="433">
          <cell r="F433">
            <v>0.10432291591913201</v>
          </cell>
        </row>
        <row r="434">
          <cell r="F434">
            <v>0.10476165267338701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T"/>
      <sheetName val="graph EN"/>
      <sheetName val="DATA"/>
    </sheetNames>
    <sheetDataSet>
      <sheetData sheetId="0"/>
      <sheetData sheetId="1"/>
      <sheetData sheetId="2">
        <row r="4">
          <cell r="G4">
            <v>9.8549329762470675E-2</v>
          </cell>
          <cell r="H4">
            <v>7.6730674986731598E-2</v>
          </cell>
          <cell r="I4">
            <v>0.13565312398811702</v>
          </cell>
        </row>
        <row r="5">
          <cell r="G5">
            <v>9.8759144434327428E-2</v>
          </cell>
          <cell r="H5">
            <v>7.6630690988724201E-2</v>
          </cell>
          <cell r="I5">
            <v>0.13588778185578598</v>
          </cell>
        </row>
        <row r="6">
          <cell r="G6">
            <v>9.7829244589997297E-2</v>
          </cell>
          <cell r="H6">
            <v>7.5845777146200402E-2</v>
          </cell>
          <cell r="I6">
            <v>0.13417467119710899</v>
          </cell>
        </row>
        <row r="7">
          <cell r="G7">
            <v>9.0795676436076445E-2</v>
          </cell>
          <cell r="H7">
            <v>6.6099724957062997E-2</v>
          </cell>
          <cell r="I7">
            <v>0.13146572359883701</v>
          </cell>
        </row>
        <row r="8">
          <cell r="G8">
            <v>9.5502208107773226E-2</v>
          </cell>
          <cell r="H8">
            <v>7.1611435613298205E-2</v>
          </cell>
          <cell r="I8">
            <v>0.134359106116439</v>
          </cell>
        </row>
        <row r="9">
          <cell r="G9">
            <v>9.6703124212229596E-2</v>
          </cell>
          <cell r="H9">
            <v>7.30358323169846E-2</v>
          </cell>
          <cell r="I9">
            <v>0.135289854214313</v>
          </cell>
        </row>
        <row r="10">
          <cell r="G10">
            <v>9.7564508751276188E-2</v>
          </cell>
          <cell r="H10">
            <v>7.4868874794720805E-2</v>
          </cell>
          <cell r="I10">
            <v>0.13411612619368302</v>
          </cell>
        </row>
        <row r="11">
          <cell r="G11">
            <v>9.9682787457696431E-2</v>
          </cell>
          <cell r="H11">
            <v>7.7370324487542302E-2</v>
          </cell>
          <cell r="I11">
            <v>0.13531398858981999</v>
          </cell>
        </row>
        <row r="12">
          <cell r="G12">
            <v>9.6875494723317246E-2</v>
          </cell>
          <cell r="H12">
            <v>7.1885197899672806E-2</v>
          </cell>
          <cell r="I12">
            <v>0.13656730595955702</v>
          </cell>
        </row>
        <row r="13">
          <cell r="G13">
            <v>9.5914282850515703E-2</v>
          </cell>
          <cell r="H13">
            <v>7.71864692803719E-2</v>
          </cell>
          <cell r="I13">
            <v>0.13485507774199301</v>
          </cell>
        </row>
        <row r="14">
          <cell r="G14">
            <v>9.1031265938661204E-2</v>
          </cell>
          <cell r="H14">
            <v>7.2752297923307993E-2</v>
          </cell>
          <cell r="I14">
            <v>0.13583354487699401</v>
          </cell>
        </row>
        <row r="15">
          <cell r="G15">
            <v>9.7641985745274398E-2</v>
          </cell>
          <cell r="H15">
            <v>7.4029314977531999E-2</v>
          </cell>
          <cell r="I15">
            <v>0.143321004008409</v>
          </cell>
        </row>
        <row r="16">
          <cell r="G16">
            <v>9.1063210233507802E-2</v>
          </cell>
          <cell r="H16">
            <v>6.0375630329723401E-2</v>
          </cell>
          <cell r="I16">
            <v>0.14407467533110999</v>
          </cell>
        </row>
        <row r="17">
          <cell r="G17">
            <v>9.4789435436755609E-2</v>
          </cell>
          <cell r="H17">
            <v>6.9548149411981203E-2</v>
          </cell>
          <cell r="I17">
            <v>0.14357840385190199</v>
          </cell>
        </row>
        <row r="18">
          <cell r="G18">
            <v>9.7067431767078799E-2</v>
          </cell>
          <cell r="H18">
            <v>7.8609618153866509E-2</v>
          </cell>
          <cell r="I18">
            <v>0.145632743898471</v>
          </cell>
        </row>
        <row r="19">
          <cell r="G19">
            <v>0.10453028155111201</v>
          </cell>
          <cell r="H19">
            <v>8.7268707116673297E-2</v>
          </cell>
          <cell r="I19">
            <v>0.14572299760591301</v>
          </cell>
        </row>
        <row r="20">
          <cell r="G20">
            <v>0.11015428390659901</v>
          </cell>
          <cell r="H20">
            <v>9.2604835363159901E-2</v>
          </cell>
          <cell r="I20">
            <v>0.14479571016545101</v>
          </cell>
        </row>
        <row r="21">
          <cell r="G21">
            <v>0.11185686896815</v>
          </cell>
          <cell r="H21">
            <v>8.8741000673152812E-2</v>
          </cell>
          <cell r="I21">
            <v>0.138995067665967</v>
          </cell>
        </row>
        <row r="22">
          <cell r="G22">
            <v>0.11209939261226401</v>
          </cell>
          <cell r="H22">
            <v>9.5300388012525203E-2</v>
          </cell>
          <cell r="I22">
            <v>0.137636080652737</v>
          </cell>
        </row>
        <row r="23">
          <cell r="G23">
            <v>0.119077663557832</v>
          </cell>
          <cell r="H23">
            <v>0.10013093788189201</v>
          </cell>
          <cell r="I23">
            <v>0.13660959550216001</v>
          </cell>
        </row>
        <row r="24">
          <cell r="G24">
            <v>0.120593557228871</v>
          </cell>
          <cell r="H24">
            <v>0.10668760851185401</v>
          </cell>
          <cell r="I24">
            <v>0.134389596106603</v>
          </cell>
        </row>
        <row r="25">
          <cell r="G25">
            <v>0.122306246962609</v>
          </cell>
          <cell r="H25">
            <v>0.11294001749033701</v>
          </cell>
          <cell r="I25">
            <v>0.134354161234126</v>
          </cell>
        </row>
        <row r="26">
          <cell r="G26">
            <v>0.12710433595853801</v>
          </cell>
          <cell r="H26">
            <v>0.118912265433915</v>
          </cell>
          <cell r="I26">
            <v>0.13183081222089199</v>
          </cell>
        </row>
        <row r="27">
          <cell r="G27">
            <v>0.120403998359188</v>
          </cell>
          <cell r="H27">
            <v>0.11786752306922101</v>
          </cell>
          <cell r="I27">
            <v>0.12098238374297299</v>
          </cell>
        </row>
        <row r="28">
          <cell r="G28">
            <v>0.118303709738924</v>
          </cell>
          <cell r="H28">
            <v>0.118026745219308</v>
          </cell>
          <cell r="I28">
            <v>0.11908226675976101</v>
          </cell>
        </row>
        <row r="29">
          <cell r="G29">
            <v>0.120288338292854</v>
          </cell>
          <cell r="H29">
            <v>0.12213754078326099</v>
          </cell>
          <cell r="I29">
            <v>0.11806478329211</v>
          </cell>
        </row>
        <row r="30">
          <cell r="G30">
            <v>0.11879552632013599</v>
          </cell>
          <cell r="H30">
            <v>0.11919489602562701</v>
          </cell>
          <cell r="I30">
            <v>0.114917112279995</v>
          </cell>
        </row>
        <row r="31">
          <cell r="G31">
            <v>0.12403178450277701</v>
          </cell>
          <cell r="H31">
            <v>0.123718996054366</v>
          </cell>
          <cell r="I31">
            <v>0.11491022924203101</v>
          </cell>
        </row>
        <row r="32">
          <cell r="G32">
            <v>0.116981018059194</v>
          </cell>
          <cell r="H32">
            <v>0.11683674599462</v>
          </cell>
          <cell r="I32">
            <v>0.112198352339027</v>
          </cell>
        </row>
        <row r="33">
          <cell r="G33">
            <v>0.11498161026557301</v>
          </cell>
          <cell r="H33">
            <v>0.120151358596184</v>
          </cell>
          <cell r="I33">
            <v>0.11210354447200099</v>
          </cell>
        </row>
        <row r="34">
          <cell r="G34">
            <v>0.11732429499542602</v>
          </cell>
          <cell r="H34">
            <v>0.12700865445592199</v>
          </cell>
          <cell r="I34">
            <v>0.11106157804775001</v>
          </cell>
        </row>
        <row r="35">
          <cell r="G35">
            <v>0.11588088047133001</v>
          </cell>
          <cell r="H35">
            <v>0.126191558591116</v>
          </cell>
          <cell r="I35">
            <v>0.112436724841949</v>
          </cell>
        </row>
        <row r="36">
          <cell r="G36">
            <v>0.11451988133635099</v>
          </cell>
          <cell r="H36">
            <v>0.126163288096308</v>
          </cell>
          <cell r="I36">
            <v>0.110950211458005</v>
          </cell>
        </row>
        <row r="37">
          <cell r="G37">
            <v>0.12292230941691899</v>
          </cell>
          <cell r="H37">
            <v>0.139345268247385</v>
          </cell>
          <cell r="I37">
            <v>0.11041260753933199</v>
          </cell>
        </row>
        <row r="38">
          <cell r="G38">
            <v>0.119903706285933</v>
          </cell>
          <cell r="H38">
            <v>0.13607118377065799</v>
          </cell>
          <cell r="I38">
            <v>0.10654342590098001</v>
          </cell>
        </row>
        <row r="39">
          <cell r="G39">
            <v>0.113826351134922</v>
          </cell>
          <cell r="H39">
            <v>0.13119447898692099</v>
          </cell>
          <cell r="I39">
            <v>0.10369895618668</v>
          </cell>
        </row>
        <row r="40">
          <cell r="G40">
            <v>0.11467263199389199</v>
          </cell>
          <cell r="H40">
            <v>0.12886622914790499</v>
          </cell>
          <cell r="I40">
            <v>0.100855982215188</v>
          </cell>
        </row>
        <row r="41">
          <cell r="G41">
            <v>0.11431293204429201</v>
          </cell>
          <cell r="H41">
            <v>0.131052876765548</v>
          </cell>
          <cell r="I41">
            <v>9.7023369006141488E-2</v>
          </cell>
        </row>
        <row r="42">
          <cell r="G42">
            <v>0.11806420222365099</v>
          </cell>
          <cell r="H42">
            <v>0.129911088509546</v>
          </cell>
          <cell r="I42">
            <v>9.0752811944633291E-2</v>
          </cell>
        </row>
        <row r="43">
          <cell r="G43">
            <v>0.113675036872636</v>
          </cell>
          <cell r="H43">
            <v>0.129727665962902</v>
          </cell>
          <cell r="I43">
            <v>8.9548468202739387E-2</v>
          </cell>
        </row>
        <row r="44">
          <cell r="G44">
            <v>0.10997546217913</v>
          </cell>
          <cell r="H44">
            <v>0.13146473897196398</v>
          </cell>
          <cell r="I44">
            <v>8.4702261252956004E-2</v>
          </cell>
        </row>
        <row r="45">
          <cell r="G45">
            <v>0.10383354543531899</v>
          </cell>
          <cell r="H45">
            <v>0.12583473051710001</v>
          </cell>
          <cell r="I45">
            <v>8.1479080879307997E-2</v>
          </cell>
        </row>
        <row r="46">
          <cell r="G46">
            <v>0.10576155898348701</v>
          </cell>
          <cell r="H46">
            <v>0.119626415304869</v>
          </cell>
          <cell r="I46">
            <v>7.6837211322894991E-2</v>
          </cell>
        </row>
        <row r="47">
          <cell r="G47">
            <v>9.6219979066145295E-2</v>
          </cell>
          <cell r="H47">
            <v>0.11601856657053</v>
          </cell>
          <cell r="I47">
            <v>7.3097667676329095E-2</v>
          </cell>
        </row>
        <row r="48">
          <cell r="G48">
            <v>9.7856909038794196E-2</v>
          </cell>
          <cell r="H48">
            <v>0.121106018725377</v>
          </cell>
          <cell r="I48">
            <v>6.9978417042247304E-2</v>
          </cell>
        </row>
        <row r="49">
          <cell r="G49">
            <v>8.4813997788991499E-2</v>
          </cell>
          <cell r="H49">
            <v>0.10274526545534901</v>
          </cell>
          <cell r="I49">
            <v>6.3882790337772596E-2</v>
          </cell>
        </row>
        <row r="50">
          <cell r="G50">
            <v>7.1234385310610507E-2</v>
          </cell>
          <cell r="H50">
            <v>8.5642253740364313E-2</v>
          </cell>
          <cell r="I50">
            <v>5.9299527356396299E-2</v>
          </cell>
        </row>
        <row r="51">
          <cell r="G51">
            <v>7.0678512859931E-2</v>
          </cell>
          <cell r="H51">
            <v>8.54506988578774E-2</v>
          </cell>
          <cell r="I51">
            <v>5.7913744186530502E-2</v>
          </cell>
        </row>
        <row r="52">
          <cell r="G52">
            <v>6.1141542973700301E-2</v>
          </cell>
          <cell r="H52">
            <v>7.88566741285541E-2</v>
          </cell>
          <cell r="I52">
            <v>5.4110264334798798E-2</v>
          </cell>
        </row>
        <row r="53">
          <cell r="G53">
            <v>5.6483283756792797E-2</v>
          </cell>
          <cell r="H53">
            <v>6.6438669102100403E-2</v>
          </cell>
          <cell r="I53">
            <v>5.0891336629819206E-2</v>
          </cell>
        </row>
        <row r="54">
          <cell r="G54">
            <v>4.0484030475798703E-2</v>
          </cell>
          <cell r="H54">
            <v>5.5633894057053504E-2</v>
          </cell>
          <cell r="I54">
            <v>4.9221449134784698E-2</v>
          </cell>
        </row>
        <row r="55">
          <cell r="G55">
            <v>2.7920276233142301E-2</v>
          </cell>
          <cell r="H55">
            <v>4.2507786089038199E-2</v>
          </cell>
          <cell r="I55">
            <v>4.47362492706425E-2</v>
          </cell>
        </row>
        <row r="56">
          <cell r="G56">
            <v>2.4176115302370703E-2</v>
          </cell>
          <cell r="H56">
            <v>3.3933767137085E-2</v>
          </cell>
          <cell r="I56">
            <v>4.1537404423503295E-2</v>
          </cell>
        </row>
        <row r="57">
          <cell r="G57">
            <v>2.0059498986094302E-2</v>
          </cell>
          <cell r="H57">
            <v>2.4962832617762699E-2</v>
          </cell>
          <cell r="I57">
            <v>3.89481206685394E-2</v>
          </cell>
        </row>
        <row r="58">
          <cell r="G58">
            <v>1.1445816668236099E-2</v>
          </cell>
          <cell r="H58">
            <v>1.49650973768414E-2</v>
          </cell>
          <cell r="I58">
            <v>3.6110427984694195E-2</v>
          </cell>
        </row>
        <row r="59">
          <cell r="G59">
            <v>1.3927108891847799E-2</v>
          </cell>
          <cell r="H59">
            <v>1.22345450942614E-2</v>
          </cell>
          <cell r="I59">
            <v>3.51061964482626E-2</v>
          </cell>
        </row>
        <row r="60">
          <cell r="G60">
            <v>7.1436119403265295E-3</v>
          </cell>
          <cell r="H60">
            <v>2.1309512907268201E-3</v>
          </cell>
          <cell r="I60">
            <v>3.5940890814967201E-2</v>
          </cell>
        </row>
        <row r="61">
          <cell r="G61">
            <v>-2.9928275127105702E-3</v>
          </cell>
          <cell r="H61">
            <v>-1.1896277445636901E-2</v>
          </cell>
          <cell r="I61">
            <v>3.5916652647294697E-2</v>
          </cell>
        </row>
        <row r="62">
          <cell r="G62">
            <v>2.1150800986355898E-3</v>
          </cell>
          <cell r="H62">
            <v>-7.0053771388333096E-3</v>
          </cell>
          <cell r="I62">
            <v>3.7131776914537402E-2</v>
          </cell>
        </row>
        <row r="63">
          <cell r="G63">
            <v>-4.55654970400676E-3</v>
          </cell>
          <cell r="H63">
            <v>-1.99058713212934E-2</v>
          </cell>
          <cell r="I63">
            <v>3.5161860383539099E-2</v>
          </cell>
        </row>
        <row r="64">
          <cell r="G64">
            <v>-5.8116065422197903E-3</v>
          </cell>
          <cell r="H64">
            <v>-2.59637961976701E-2</v>
          </cell>
          <cell r="I64">
            <v>3.8533601346872899E-2</v>
          </cell>
        </row>
        <row r="65">
          <cell r="G65">
            <v>-5.8761586655666801E-3</v>
          </cell>
          <cell r="H65">
            <v>-2.3934883354739398E-2</v>
          </cell>
          <cell r="I65">
            <v>3.9395584138202502E-2</v>
          </cell>
        </row>
        <row r="66">
          <cell r="G66">
            <v>1.1908051315745502E-3</v>
          </cell>
          <cell r="H66">
            <v>-1.90568738492248E-2</v>
          </cell>
          <cell r="I66">
            <v>4.0938241082665999E-2</v>
          </cell>
        </row>
        <row r="67">
          <cell r="G67">
            <v>3.8623554901016099E-3</v>
          </cell>
          <cell r="H67">
            <v>-1.8677131420181601E-2</v>
          </cell>
          <cell r="I67">
            <v>3.9726962405762303E-2</v>
          </cell>
        </row>
        <row r="68">
          <cell r="G68">
            <v>1.33605341226388E-2</v>
          </cell>
          <cell r="H68">
            <v>-7.1371195874567707E-3</v>
          </cell>
          <cell r="I68">
            <v>4.2604577494139505E-2</v>
          </cell>
        </row>
        <row r="69">
          <cell r="G69">
            <v>1.21466067788154E-2</v>
          </cell>
          <cell r="H69">
            <v>-7.5753057589093E-3</v>
          </cell>
          <cell r="I69">
            <v>4.2590536687153999E-2</v>
          </cell>
        </row>
        <row r="70">
          <cell r="G70">
            <v>1.23096872901103E-2</v>
          </cell>
          <cell r="H70">
            <v>-8.4238557199590707E-3</v>
          </cell>
          <cell r="I70">
            <v>4.4428087726765798E-2</v>
          </cell>
        </row>
        <row r="71">
          <cell r="G71">
            <v>1.92336988287647E-2</v>
          </cell>
          <cell r="H71">
            <v>-2.4530664791022599E-5</v>
          </cell>
          <cell r="I71">
            <v>4.7424712954305503E-2</v>
          </cell>
        </row>
        <row r="72">
          <cell r="G72">
            <v>2.7101551249748099E-2</v>
          </cell>
          <cell r="H72">
            <v>1.0925053571199099E-2</v>
          </cell>
          <cell r="I72">
            <v>4.7232898489414997E-2</v>
          </cell>
        </row>
        <row r="73">
          <cell r="G73">
            <v>2.98640837767679E-2</v>
          </cell>
          <cell r="H73">
            <v>1.2663801703517401E-2</v>
          </cell>
          <cell r="I73">
            <v>4.7738361076894907E-2</v>
          </cell>
        </row>
        <row r="74">
          <cell r="G74">
            <v>3.4566354318673602E-2</v>
          </cell>
          <cell r="H74">
            <v>2.0829384269351003E-2</v>
          </cell>
          <cell r="I74">
            <v>5.0027501573224997E-2</v>
          </cell>
        </row>
        <row r="75">
          <cell r="G75">
            <v>3.62298247798956E-2</v>
          </cell>
          <cell r="H75">
            <v>1.9929635509237102E-2</v>
          </cell>
          <cell r="I75">
            <v>4.92940617979543E-2</v>
          </cell>
        </row>
        <row r="76">
          <cell r="G76">
            <v>4.80224362783064E-2</v>
          </cell>
          <cell r="H76">
            <v>4.3142325515709297E-2</v>
          </cell>
          <cell r="I76">
            <v>4.9510075338546004E-2</v>
          </cell>
        </row>
        <row r="77">
          <cell r="G77">
            <v>4.8756297181779401E-2</v>
          </cell>
          <cell r="H77">
            <v>4.7641628181988194E-2</v>
          </cell>
          <cell r="I77">
            <v>5.0329634652356299E-2</v>
          </cell>
        </row>
        <row r="78">
          <cell r="G78">
            <v>4.6237807176794599E-2</v>
          </cell>
          <cell r="H78">
            <v>4.7777451819189999E-2</v>
          </cell>
          <cell r="I78">
            <v>5.07150913003587E-2</v>
          </cell>
        </row>
        <row r="79">
          <cell r="G79">
            <v>4.2182971090928903E-2</v>
          </cell>
          <cell r="H79">
            <v>4.4460592479875098E-2</v>
          </cell>
          <cell r="I79">
            <v>5.2700883855635504E-2</v>
          </cell>
        </row>
        <row r="80">
          <cell r="G80">
            <v>4.3461671620476795E-2</v>
          </cell>
          <cell r="H80">
            <v>4.9890308773164804E-2</v>
          </cell>
          <cell r="I80">
            <v>5.2099831878469803E-2</v>
          </cell>
        </row>
        <row r="81">
          <cell r="G81">
            <v>4.5289512761986096E-2</v>
          </cell>
          <cell r="H81">
            <v>5.17518985924936E-2</v>
          </cell>
          <cell r="I81">
            <v>5.0094531398901403E-2</v>
          </cell>
        </row>
        <row r="82">
          <cell r="G82">
            <v>4.2412455145511598E-2</v>
          </cell>
          <cell r="H82">
            <v>4.8748576026299097E-2</v>
          </cell>
          <cell r="I82">
            <v>4.7114550325931794E-2</v>
          </cell>
        </row>
        <row r="83">
          <cell r="G83">
            <v>4.1633571608678005E-2</v>
          </cell>
          <cell r="H83">
            <v>4.8449713409121999E-2</v>
          </cell>
          <cell r="I83">
            <v>4.6672389854513406E-2</v>
          </cell>
        </row>
        <row r="84">
          <cell r="G84">
            <v>3.9766926696935601E-2</v>
          </cell>
          <cell r="H84">
            <v>4.6344845680323495E-2</v>
          </cell>
          <cell r="I84">
            <v>4.4875160279907601E-2</v>
          </cell>
        </row>
        <row r="85">
          <cell r="G85">
            <v>4.2070529976321505E-2</v>
          </cell>
          <cell r="H85">
            <v>5.28844936175921E-2</v>
          </cell>
          <cell r="I85">
            <v>4.3196102739946299E-2</v>
          </cell>
        </row>
        <row r="86">
          <cell r="G86">
            <v>3.4921994402905103E-2</v>
          </cell>
          <cell r="H86">
            <v>4.3421464580362598E-2</v>
          </cell>
          <cell r="I86">
            <v>3.85094868099711E-2</v>
          </cell>
        </row>
        <row r="87">
          <cell r="G87">
            <v>2.3304746815031099E-2</v>
          </cell>
          <cell r="H87">
            <v>2.57855566233363E-2</v>
          </cell>
          <cell r="I87">
            <v>3.44839587225345E-2</v>
          </cell>
        </row>
        <row r="88">
          <cell r="G88">
            <v>1.76232603021691E-2</v>
          </cell>
          <cell r="H88">
            <v>1.4487136632460601E-2</v>
          </cell>
          <cell r="I88">
            <v>3.1471694342894499E-2</v>
          </cell>
        </row>
        <row r="89">
          <cell r="G89">
            <v>1.33045220905439E-2</v>
          </cell>
          <cell r="H89">
            <v>8.3077178142390001E-3</v>
          </cell>
          <cell r="I89">
            <v>2.6817403972395598E-2</v>
          </cell>
        </row>
        <row r="90">
          <cell r="G90">
            <v>1.28441707357829E-2</v>
          </cell>
          <cell r="H90">
            <v>2.1318007155612901E-4</v>
          </cell>
          <cell r="I90">
            <v>2.18175482254899E-2</v>
          </cell>
        </row>
        <row r="91">
          <cell r="G91">
            <v>1.6846588961720199E-2</v>
          </cell>
          <cell r="H91">
            <v>1.3201571253658799E-2</v>
          </cell>
          <cell r="I91">
            <v>1.7643675927611499E-2</v>
          </cell>
        </row>
        <row r="92">
          <cell r="G92">
            <v>7.3107756289676499E-3</v>
          </cell>
          <cell r="H92">
            <v>-3.6352836856311499E-3</v>
          </cell>
          <cell r="I92">
            <v>1.29396587945743E-2</v>
          </cell>
        </row>
        <row r="93">
          <cell r="G93">
            <v>1.7727284430661999E-3</v>
          </cell>
          <cell r="H93">
            <v>-1.44234945618349E-2</v>
          </cell>
          <cell r="I93">
            <v>8.211849337266491E-3</v>
          </cell>
        </row>
        <row r="94">
          <cell r="G94">
            <v>5.0433220068120095E-3</v>
          </cell>
          <cell r="H94">
            <v>-9.4302883850961913E-3</v>
          </cell>
          <cell r="I94">
            <v>6.3449655088840791E-3</v>
          </cell>
        </row>
        <row r="95">
          <cell r="G95">
            <v>-1.16018345278912E-3</v>
          </cell>
          <cell r="H95">
            <v>-1.86588294776905E-2</v>
          </cell>
          <cell r="I95">
            <v>3.7834636829354703E-3</v>
          </cell>
        </row>
        <row r="96">
          <cell r="G96">
            <v>-8.0544041155735709E-3</v>
          </cell>
          <cell r="H96">
            <v>-3.15408242788267E-2</v>
          </cell>
          <cell r="I96">
            <v>8.4692169944666814E-5</v>
          </cell>
        </row>
        <row r="97">
          <cell r="G97">
            <v>-9.6847962747695897E-3</v>
          </cell>
          <cell r="H97">
            <v>-2.8829873586565202E-2</v>
          </cell>
          <cell r="I97">
            <v>-1.2240495370341401E-3</v>
          </cell>
        </row>
        <row r="98">
          <cell r="G98">
            <v>-1.4154639309634301E-2</v>
          </cell>
          <cell r="H98">
            <v>-3.3590425888598299E-2</v>
          </cell>
          <cell r="I98">
            <v>-3.5130620705542399E-3</v>
          </cell>
        </row>
        <row r="99">
          <cell r="G99">
            <v>-8.7303011869408493E-3</v>
          </cell>
          <cell r="H99">
            <v>-2.13121374143764E-2</v>
          </cell>
          <cell r="I99">
            <v>-5.3150384354453397E-3</v>
          </cell>
        </row>
        <row r="100">
          <cell r="G100">
            <v>-1.5709043368122198E-2</v>
          </cell>
          <cell r="H100">
            <v>-2.6902653492812401E-2</v>
          </cell>
          <cell r="I100">
            <v>-6.6291704641774397E-3</v>
          </cell>
        </row>
        <row r="101">
          <cell r="G101">
            <v>-1.32799217367588E-2</v>
          </cell>
          <cell r="H101">
            <v>-2.5913009066617899E-2</v>
          </cell>
          <cell r="I101">
            <v>-7.1847967359862696E-3</v>
          </cell>
        </row>
        <row r="102">
          <cell r="G102">
            <v>-1.6057599916541199E-2</v>
          </cell>
          <cell r="H102">
            <v>-2.70426167749475E-2</v>
          </cell>
          <cell r="I102">
            <v>-8.1675200774067296E-3</v>
          </cell>
        </row>
        <row r="103">
          <cell r="G103">
            <v>-2.27891088479821E-2</v>
          </cell>
          <cell r="H103">
            <v>-3.60705807027044E-2</v>
          </cell>
          <cell r="I103">
            <v>-8.1994221316115095E-3</v>
          </cell>
        </row>
        <row r="104">
          <cell r="G104">
            <v>-2.50649711713564E-2</v>
          </cell>
          <cell r="H104">
            <v>-3.7341217054439699E-2</v>
          </cell>
          <cell r="I104">
            <v>-9.9288773715527894E-3</v>
          </cell>
        </row>
        <row r="105">
          <cell r="G105">
            <v>-3.01931805093727E-2</v>
          </cell>
          <cell r="H105">
            <v>-4.1955447494030101E-2</v>
          </cell>
          <cell r="I105">
            <v>-1.00212108748666E-2</v>
          </cell>
        </row>
        <row r="106">
          <cell r="G106">
            <v>-3.3172475954358197E-2</v>
          </cell>
          <cell r="H106">
            <v>-4.0618374087784195E-2</v>
          </cell>
          <cell r="I106">
            <v>-1.1023342846236699E-2</v>
          </cell>
        </row>
        <row r="107">
          <cell r="G107">
            <v>-3.5013141281022002E-2</v>
          </cell>
          <cell r="H107">
            <v>-4.5267665455048497E-2</v>
          </cell>
          <cell r="I107">
            <v>-1.1750825889099701E-2</v>
          </cell>
        </row>
        <row r="108">
          <cell r="G108">
            <v>-3.5064889607749096E-2</v>
          </cell>
          <cell r="H108">
            <v>-4.1564653313374604E-2</v>
          </cell>
          <cell r="I108">
            <v>-1.0994295943306601E-2</v>
          </cell>
        </row>
        <row r="109">
          <cell r="G109">
            <v>-3.6846037299729802E-2</v>
          </cell>
          <cell r="H109">
            <v>-4.8914490786442194E-2</v>
          </cell>
          <cell r="I109">
            <v>-1.2572145686612199E-2</v>
          </cell>
        </row>
        <row r="110">
          <cell r="G110">
            <v>-4.2955076384048094E-2</v>
          </cell>
          <cell r="H110">
            <v>-5.9088499777307499E-2</v>
          </cell>
          <cell r="I110">
            <v>-1.52946928566647E-2</v>
          </cell>
        </row>
        <row r="111">
          <cell r="G111">
            <v>-3.73558259863579E-2</v>
          </cell>
          <cell r="H111">
            <v>-5.2309346558997799E-2</v>
          </cell>
          <cell r="I111">
            <v>-1.2782679011729E-2</v>
          </cell>
        </row>
        <row r="112">
          <cell r="G112">
            <v>-3.5176642466953095E-2</v>
          </cell>
          <cell r="H112">
            <v>-4.9263624031345404E-2</v>
          </cell>
          <cell r="I112">
            <v>-1.27129759686607E-2</v>
          </cell>
        </row>
        <row r="113">
          <cell r="G113">
            <v>-3.5713677455302004E-2</v>
          </cell>
          <cell r="H113">
            <v>-5.10246959726771E-2</v>
          </cell>
          <cell r="I113">
            <v>-1.2052165307710501E-2</v>
          </cell>
        </row>
        <row r="114">
          <cell r="G114">
            <v>-3.2951470223248999E-2</v>
          </cell>
          <cell r="H114">
            <v>-4.3578156895524398E-2</v>
          </cell>
          <cell r="I114">
            <v>-1.08549907590361E-2</v>
          </cell>
        </row>
        <row r="115">
          <cell r="G115">
            <v>-3.1470109178565998E-2</v>
          </cell>
          <cell r="H115">
            <v>-4.4027265128878799E-2</v>
          </cell>
          <cell r="I115">
            <v>-1.0668153524186E-2</v>
          </cell>
        </row>
        <row r="116">
          <cell r="G116">
            <v>-3.1859654583193404E-2</v>
          </cell>
          <cell r="H116">
            <v>-4.6853553145339302E-2</v>
          </cell>
          <cell r="I116">
            <v>-1.00418081934105E-2</v>
          </cell>
        </row>
        <row r="117">
          <cell r="G117">
            <v>-2.32829459100969E-2</v>
          </cell>
          <cell r="H117">
            <v>-3.1371644525966899E-2</v>
          </cell>
          <cell r="I117">
            <v>-8.87635859146285E-3</v>
          </cell>
        </row>
        <row r="118">
          <cell r="G118">
            <v>-2.63602891243215E-2</v>
          </cell>
          <cell r="H118">
            <v>-3.8824303136615897E-2</v>
          </cell>
          <cell r="I118">
            <v>-8.38743034798628E-3</v>
          </cell>
        </row>
        <row r="119">
          <cell r="G119">
            <v>-2.5526491288750602E-2</v>
          </cell>
          <cell r="H119">
            <v>-3.8009120572831998E-2</v>
          </cell>
          <cell r="I119">
            <v>-8.3984197099797892E-3</v>
          </cell>
        </row>
        <row r="120">
          <cell r="G120">
            <v>-2.3137917766114603E-2</v>
          </cell>
          <cell r="H120">
            <v>-3.3043991591556E-2</v>
          </cell>
          <cell r="I120">
            <v>-7.5068184201737597E-3</v>
          </cell>
        </row>
        <row r="121">
          <cell r="G121">
            <v>-2.1041663846019597E-2</v>
          </cell>
          <cell r="H121">
            <v>-3.07624739692882E-2</v>
          </cell>
          <cell r="I121">
            <v>-7.0303709281962501E-3</v>
          </cell>
        </row>
        <row r="122">
          <cell r="G122">
            <v>-1.6623663985471701E-2</v>
          </cell>
          <cell r="H122">
            <v>-2.6144739526155699E-2</v>
          </cell>
          <cell r="I122">
            <v>-5.9655957029266507E-3</v>
          </cell>
        </row>
        <row r="123">
          <cell r="G123">
            <v>-1.5602972623670299E-2</v>
          </cell>
          <cell r="H123">
            <v>-2.3316894102122999E-2</v>
          </cell>
          <cell r="I123">
            <v>-5.5082672054990204E-3</v>
          </cell>
        </row>
        <row r="124">
          <cell r="G124">
            <v>-1.777419431966E-2</v>
          </cell>
          <cell r="H124">
            <v>-2.7587078817910199E-2</v>
          </cell>
          <cell r="I124">
            <v>-5.9751854555171206E-3</v>
          </cell>
        </row>
        <row r="125">
          <cell r="G125">
            <v>-2.0181426329562401E-2</v>
          </cell>
          <cell r="H125">
            <v>-2.9929210134217697E-2</v>
          </cell>
          <cell r="I125">
            <v>-5.4979052800579993E-3</v>
          </cell>
        </row>
        <row r="126">
          <cell r="G126">
            <v>-1.4378635118041801E-2</v>
          </cell>
          <cell r="H126">
            <v>-2.1957911774041203E-2</v>
          </cell>
          <cell r="I126">
            <v>-3.8668606641505399E-3</v>
          </cell>
        </row>
        <row r="127">
          <cell r="G127">
            <v>-1.40314193403025E-2</v>
          </cell>
          <cell r="H127">
            <v>-2.1928287002960598E-2</v>
          </cell>
          <cell r="I127">
            <v>-2.7938359995157702E-3</v>
          </cell>
        </row>
        <row r="128">
          <cell r="G128">
            <v>-1.19649256446938E-2</v>
          </cell>
          <cell r="H128">
            <v>-1.89832072814764E-2</v>
          </cell>
          <cell r="I128">
            <v>-1.94932682185578E-3</v>
          </cell>
        </row>
        <row r="129">
          <cell r="G129">
            <v>-1.0124691304310601E-2</v>
          </cell>
          <cell r="H129">
            <v>-1.5814033781059299E-2</v>
          </cell>
          <cell r="I129">
            <v>6.11969396089318E-5</v>
          </cell>
        </row>
        <row r="130">
          <cell r="G130">
            <v>-6.35223657917616E-3</v>
          </cell>
          <cell r="H130">
            <v>-1.0826239898554899E-2</v>
          </cell>
          <cell r="I130">
            <v>1.72072258513079E-3</v>
          </cell>
        </row>
        <row r="131">
          <cell r="G131">
            <v>-4.9589332404220698E-3</v>
          </cell>
          <cell r="H131">
            <v>-8.0902438025047801E-3</v>
          </cell>
          <cell r="I131">
            <v>2.35780088555693E-3</v>
          </cell>
        </row>
        <row r="132">
          <cell r="G132">
            <v>-4.6569268184327699E-3</v>
          </cell>
          <cell r="H132">
            <v>-8.9980570262164807E-3</v>
          </cell>
          <cell r="I132">
            <v>3.3980534354456399E-3</v>
          </cell>
        </row>
        <row r="133">
          <cell r="G133">
            <v>-5.2636589221635201E-3</v>
          </cell>
          <cell r="H133">
            <v>-1.14837921378961E-2</v>
          </cell>
          <cell r="I133">
            <v>4.8451735976819997E-3</v>
          </cell>
        </row>
        <row r="134">
          <cell r="G134">
            <v>5.2727526426945602E-3</v>
          </cell>
          <cell r="H134">
            <v>2.7757089060738097E-3</v>
          </cell>
          <cell r="I134">
            <v>7.8442605031332508E-3</v>
          </cell>
        </row>
        <row r="135">
          <cell r="G135">
            <v>-3.6771785046896301E-3</v>
          </cell>
          <cell r="H135">
            <v>-6.5515608480567504E-3</v>
          </cell>
          <cell r="I135">
            <v>7.0708607604026393E-3</v>
          </cell>
        </row>
        <row r="136">
          <cell r="G136">
            <v>-1.72968628853021E-3</v>
          </cell>
          <cell r="H136">
            <v>-8.3336270313941804E-3</v>
          </cell>
          <cell r="I136">
            <v>7.9883133835203495E-3</v>
          </cell>
        </row>
        <row r="137">
          <cell r="G137">
            <v>6.4833742425651798E-3</v>
          </cell>
          <cell r="H137">
            <v>4.2170336696893997E-3</v>
          </cell>
          <cell r="I137">
            <v>9.9672853079739703E-3</v>
          </cell>
        </row>
        <row r="138">
          <cell r="G138">
            <v>3.0127536727118098E-3</v>
          </cell>
          <cell r="H138">
            <v>-2.0970108163743699E-3</v>
          </cell>
          <cell r="I138">
            <v>1.0889177517541699E-2</v>
          </cell>
        </row>
        <row r="139">
          <cell r="G139">
            <v>4.0174448760359497E-3</v>
          </cell>
          <cell r="H139">
            <v>-4.6446575758242199E-3</v>
          </cell>
          <cell r="I139">
            <v>1.12491781453368E-2</v>
          </cell>
        </row>
        <row r="140">
          <cell r="G140">
            <v>8.1376246030178106E-3</v>
          </cell>
          <cell r="H140">
            <v>5.0451559153554806E-3</v>
          </cell>
          <cell r="I140">
            <v>1.4443531041598701E-2</v>
          </cell>
        </row>
        <row r="141">
          <cell r="G141">
            <v>6.3053431064565802E-3</v>
          </cell>
          <cell r="H141">
            <v>9.3895075715710906E-4</v>
          </cell>
          <cell r="I141">
            <v>1.4345180962761099E-2</v>
          </cell>
        </row>
        <row r="142">
          <cell r="G142">
            <v>4.4633228859594096E-3</v>
          </cell>
          <cell r="H142">
            <v>-3.8111160075515699E-3</v>
          </cell>
          <cell r="I142">
            <v>1.4285429049183E-2</v>
          </cell>
        </row>
        <row r="143">
          <cell r="G143">
            <v>7.1202730336021904E-3</v>
          </cell>
          <cell r="H143">
            <v>3.2052713154762102E-6</v>
          </cell>
          <cell r="I143">
            <v>1.5575205646403401E-2</v>
          </cell>
        </row>
        <row r="144">
          <cell r="G144">
            <v>9.1184575167813104E-3</v>
          </cell>
          <cell r="H144">
            <v>-3.5761501917153099E-4</v>
          </cell>
          <cell r="I144">
            <v>1.6166944289934999E-2</v>
          </cell>
        </row>
        <row r="145">
          <cell r="G145">
            <v>1.07312666398625E-2</v>
          </cell>
          <cell r="H145">
            <v>6.9761342484209203E-3</v>
          </cell>
          <cell r="I145">
            <v>1.6742075138801202E-2</v>
          </cell>
        </row>
        <row r="146">
          <cell r="G146">
            <v>4.0902023251951905E-3</v>
          </cell>
          <cell r="H146">
            <v>-1.12854174286758E-3</v>
          </cell>
          <cell r="I146">
            <v>1.7603691352463799E-2</v>
          </cell>
        </row>
        <row r="147">
          <cell r="G147">
            <v>9.4225114354278307E-3</v>
          </cell>
          <cell r="H147">
            <v>7.9295454013217402E-4</v>
          </cell>
          <cell r="I147">
            <v>1.7888470682061699E-2</v>
          </cell>
        </row>
        <row r="148">
          <cell r="G148">
            <v>1.0186296820732701E-2</v>
          </cell>
          <cell r="H148">
            <v>6.3419918022249401E-3</v>
          </cell>
          <cell r="I148">
            <v>2.0920894967111997E-2</v>
          </cell>
        </row>
        <row r="149">
          <cell r="G149">
            <v>6.4289591777646508E-3</v>
          </cell>
          <cell r="H149">
            <v>-1.53198224409445E-3</v>
          </cell>
          <cell r="I149">
            <v>2.12147914134218E-2</v>
          </cell>
        </row>
        <row r="150">
          <cell r="G150">
            <v>7.67485270299351E-3</v>
          </cell>
          <cell r="H150">
            <v>-2.03251543645422E-4</v>
          </cell>
          <cell r="I150">
            <v>2.2548565189780798E-2</v>
          </cell>
        </row>
        <row r="151">
          <cell r="G151">
            <v>5.7834390436162196E-3</v>
          </cell>
          <cell r="H151">
            <v>-6.6439457493583408E-4</v>
          </cell>
          <cell r="I151">
            <v>2.2201875996339999E-2</v>
          </cell>
        </row>
        <row r="152">
          <cell r="G152">
            <v>8.2199270260165901E-3</v>
          </cell>
          <cell r="H152">
            <v>4.0039951422188302E-4</v>
          </cell>
          <cell r="I152">
            <v>2.3336875502421899E-2</v>
          </cell>
        </row>
        <row r="153">
          <cell r="G153">
            <v>1.0000435183959499E-2</v>
          </cell>
          <cell r="H153">
            <v>-2.3972371461586902E-3</v>
          </cell>
          <cell r="I153">
            <v>2.4782611628551398E-2</v>
          </cell>
        </row>
        <row r="154">
          <cell r="G154">
            <v>1.27981671640098E-2</v>
          </cell>
          <cell r="H154">
            <v>1.75819504329455E-3</v>
          </cell>
          <cell r="I154">
            <v>2.6145761528103301E-2</v>
          </cell>
        </row>
        <row r="155">
          <cell r="G155">
            <v>9.6132656523191303E-3</v>
          </cell>
          <cell r="H155">
            <v>-2.0952601392315601E-3</v>
          </cell>
          <cell r="I155">
            <v>2.60861713574474E-2</v>
          </cell>
        </row>
        <row r="156">
          <cell r="G156">
            <v>5.5832822262000805E-3</v>
          </cell>
          <cell r="H156">
            <v>-9.0475592777143898E-3</v>
          </cell>
          <cell r="I156">
            <v>2.5000163672874498E-2</v>
          </cell>
        </row>
        <row r="157">
          <cell r="G157">
            <v>8.2686034602164112E-3</v>
          </cell>
          <cell r="H157">
            <v>-7.0313107843268394E-3</v>
          </cell>
          <cell r="I157">
            <v>2.6676428320681702E-2</v>
          </cell>
        </row>
        <row r="158">
          <cell r="G158">
            <v>1.27412288725017E-2</v>
          </cell>
          <cell r="H158">
            <v>1.70566546548123E-3</v>
          </cell>
          <cell r="I158">
            <v>2.7718290378795796E-2</v>
          </cell>
        </row>
        <row r="159">
          <cell r="G159">
            <v>1.6878959710127803E-2</v>
          </cell>
          <cell r="H159">
            <v>1.2735493808935201E-4</v>
          </cell>
          <cell r="I159">
            <v>2.7285211110279303E-2</v>
          </cell>
        </row>
        <row r="160">
          <cell r="G160">
            <v>2.6111970482188399E-2</v>
          </cell>
          <cell r="H160">
            <v>1.82860995180423E-2</v>
          </cell>
          <cell r="I160">
            <v>2.7073551592049497E-2</v>
          </cell>
        </row>
        <row r="161">
          <cell r="G161">
            <v>2.2397471385091402E-2</v>
          </cell>
          <cell r="H161">
            <v>1.0852502858340799E-2</v>
          </cell>
          <cell r="I161">
            <v>2.6933666972784698E-2</v>
          </cell>
        </row>
        <row r="162">
          <cell r="G162">
            <v>2.2140297508081802E-2</v>
          </cell>
          <cell r="H162">
            <v>9.6016766472468689E-3</v>
          </cell>
          <cell r="I162">
            <v>2.76012965865957E-2</v>
          </cell>
        </row>
        <row r="163">
          <cell r="G163">
            <v>2.8585280333090803E-2</v>
          </cell>
          <cell r="H163">
            <v>2.0184868308859901E-2</v>
          </cell>
          <cell r="I163">
            <v>2.8659757712160297E-2</v>
          </cell>
        </row>
        <row r="164">
          <cell r="G164">
            <v>2.3402053225447302E-2</v>
          </cell>
          <cell r="H164">
            <v>1.0138631869397901E-2</v>
          </cell>
          <cell r="I164">
            <v>2.77491836360719E-2</v>
          </cell>
        </row>
        <row r="165">
          <cell r="G165">
            <v>2.31213418493703E-2</v>
          </cell>
          <cell r="H165">
            <v>3.9286567981917705E-3</v>
          </cell>
          <cell r="I165">
            <v>2.7582161176264601E-2</v>
          </cell>
        </row>
        <row r="166">
          <cell r="G166">
            <v>2.3800372780976402E-2</v>
          </cell>
          <cell r="H166">
            <v>9.4108200757676598E-3</v>
          </cell>
          <cell r="I166">
            <v>2.75711287289566E-2</v>
          </cell>
        </row>
        <row r="167">
          <cell r="G167">
            <v>2.4837979066573101E-2</v>
          </cell>
          <cell r="H167">
            <v>1.01401259615659E-2</v>
          </cell>
          <cell r="I167">
            <v>2.7085430390193101E-2</v>
          </cell>
        </row>
        <row r="168">
          <cell r="G168">
            <v>2.7817249161939502E-2</v>
          </cell>
          <cell r="H168">
            <v>1.72327060715682E-2</v>
          </cell>
          <cell r="I168">
            <v>2.6844599552969601E-2</v>
          </cell>
        </row>
        <row r="169">
          <cell r="G169">
            <v>2.5979271072548601E-2</v>
          </cell>
          <cell r="H169">
            <v>1.3541470311933399E-2</v>
          </cell>
          <cell r="I169">
            <v>2.74953012851697E-2</v>
          </cell>
        </row>
        <row r="170">
          <cell r="G170">
            <v>2.2042601021079199E-2</v>
          </cell>
          <cell r="H170">
            <v>9.1667119042151395E-3</v>
          </cell>
          <cell r="I170">
            <v>2.6332306407479199E-2</v>
          </cell>
        </row>
        <row r="171">
          <cell r="G171">
            <v>2.0212397250723799E-2</v>
          </cell>
          <cell r="H171">
            <v>1.13995325860292E-2</v>
          </cell>
          <cell r="I171">
            <v>2.6243418488155701E-2</v>
          </cell>
        </row>
        <row r="172">
          <cell r="G172" t="str">
            <v/>
          </cell>
          <cell r="H172" t="str">
            <v/>
          </cell>
          <cell r="I172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GDP Congiuntura"/>
      <sheetName val="GDP historical"/>
      <sheetName val="CREDIT RATIOS"/>
      <sheetName val="Grafico2"/>
      <sheetName val="Export to Eviews"/>
    </sheetNames>
    <sheetDataSet>
      <sheetData sheetId="0"/>
      <sheetData sheetId="1">
        <row r="42">
          <cell r="C42">
            <v>183589</v>
          </cell>
        </row>
        <row r="43">
          <cell r="C43">
            <v>195233</v>
          </cell>
        </row>
        <row r="44">
          <cell r="C44">
            <v>206238</v>
          </cell>
        </row>
        <row r="45">
          <cell r="C45">
            <v>215985</v>
          </cell>
        </row>
        <row r="46">
          <cell r="C46">
            <v>225061</v>
          </cell>
        </row>
        <row r="47">
          <cell r="C47">
            <v>235264</v>
          </cell>
        </row>
        <row r="48">
          <cell r="C48">
            <v>246168</v>
          </cell>
        </row>
        <row r="49">
          <cell r="C49">
            <v>258246</v>
          </cell>
        </row>
        <row r="50">
          <cell r="C50">
            <v>270242</v>
          </cell>
        </row>
        <row r="51">
          <cell r="C51">
            <v>281231</v>
          </cell>
        </row>
        <row r="52">
          <cell r="C52">
            <v>292682</v>
          </cell>
        </row>
        <row r="53">
          <cell r="C53">
            <v>304546</v>
          </cell>
        </row>
        <row r="54">
          <cell r="C54">
            <v>316118</v>
          </cell>
        </row>
        <row r="55">
          <cell r="C55">
            <v>328189</v>
          </cell>
        </row>
        <row r="56">
          <cell r="C56">
            <v>340881</v>
          </cell>
        </row>
        <row r="57">
          <cell r="C57">
            <v>355303</v>
          </cell>
        </row>
        <row r="58">
          <cell r="C58">
            <v>369687</v>
          </cell>
        </row>
        <row r="59">
          <cell r="C59">
            <v>383516</v>
          </cell>
        </row>
        <row r="60">
          <cell r="C60">
            <v>396483</v>
          </cell>
        </row>
        <row r="61">
          <cell r="C61">
            <v>406173</v>
          </cell>
        </row>
        <row r="62">
          <cell r="C62">
            <v>416814</v>
          </cell>
        </row>
        <row r="63">
          <cell r="C63">
            <v>429428</v>
          </cell>
        </row>
        <row r="64">
          <cell r="C64">
            <v>442221</v>
          </cell>
        </row>
        <row r="65">
          <cell r="C65">
            <v>456026</v>
          </cell>
        </row>
        <row r="66">
          <cell r="C66">
            <v>469696</v>
          </cell>
        </row>
        <row r="67">
          <cell r="C67">
            <v>481886</v>
          </cell>
        </row>
        <row r="68">
          <cell r="C68">
            <v>493741</v>
          </cell>
        </row>
        <row r="69">
          <cell r="C69">
            <v>504723</v>
          </cell>
        </row>
        <row r="70">
          <cell r="C70">
            <v>514936</v>
          </cell>
        </row>
        <row r="71">
          <cell r="C71">
            <v>526635</v>
          </cell>
        </row>
        <row r="72">
          <cell r="C72">
            <v>537855</v>
          </cell>
        </row>
        <row r="73">
          <cell r="C73">
            <v>550885</v>
          </cell>
        </row>
        <row r="74">
          <cell r="C74">
            <v>566676</v>
          </cell>
        </row>
        <row r="75">
          <cell r="C75">
            <v>581268</v>
          </cell>
        </row>
        <row r="76">
          <cell r="C76">
            <v>597317</v>
          </cell>
        </row>
        <row r="77">
          <cell r="C77">
            <v>612778</v>
          </cell>
        </row>
        <row r="78">
          <cell r="C78">
            <v>627669</v>
          </cell>
        </row>
        <row r="79">
          <cell r="C79">
            <v>642171</v>
          </cell>
        </row>
        <row r="80">
          <cell r="C80">
            <v>657035</v>
          </cell>
        </row>
        <row r="81">
          <cell r="C81">
            <v>673366</v>
          </cell>
        </row>
        <row r="82">
          <cell r="C82">
            <v>691021</v>
          </cell>
        </row>
        <row r="83">
          <cell r="C83">
            <v>706007</v>
          </cell>
        </row>
        <row r="84">
          <cell r="C84">
            <v>720074</v>
          </cell>
        </row>
        <row r="85">
          <cell r="C85">
            <v>730704</v>
          </cell>
        </row>
        <row r="86">
          <cell r="C86">
            <v>747403</v>
          </cell>
        </row>
        <row r="87">
          <cell r="C87">
            <v>762414</v>
          </cell>
        </row>
        <row r="88">
          <cell r="C88">
            <v>778339</v>
          </cell>
        </row>
        <row r="89">
          <cell r="C89">
            <v>798047</v>
          </cell>
        </row>
        <row r="90">
          <cell r="C90">
            <v>810341</v>
          </cell>
        </row>
        <row r="91">
          <cell r="C91">
            <v>823061</v>
          </cell>
        </row>
        <row r="92">
          <cell r="C92">
            <v>834313</v>
          </cell>
        </row>
        <row r="93">
          <cell r="C93">
            <v>838740</v>
          </cell>
        </row>
        <row r="94">
          <cell r="C94">
            <v>842233</v>
          </cell>
        </row>
        <row r="95">
          <cell r="C95">
            <v>848833</v>
          </cell>
        </row>
        <row r="96">
          <cell r="C96">
            <v>854339</v>
          </cell>
        </row>
        <row r="97">
          <cell r="C97">
            <v>863855</v>
          </cell>
        </row>
        <row r="98">
          <cell r="C98">
            <v>874335</v>
          </cell>
        </row>
        <row r="99">
          <cell r="C99">
            <v>886462</v>
          </cell>
        </row>
        <row r="100">
          <cell r="C100">
            <v>899865</v>
          </cell>
        </row>
        <row r="101">
          <cell r="C101">
            <v>914852</v>
          </cell>
        </row>
        <row r="102">
          <cell r="C102">
            <v>929948.7</v>
          </cell>
        </row>
        <row r="103">
          <cell r="C103">
            <v>946355.39999999991</v>
          </cell>
        </row>
        <row r="104">
          <cell r="C104">
            <v>964818.5</v>
          </cell>
        </row>
        <row r="105">
          <cell r="C105">
            <v>986681.1</v>
          </cell>
        </row>
        <row r="106">
          <cell r="C106">
            <v>1006615.8</v>
          </cell>
        </row>
        <row r="107">
          <cell r="C107">
            <v>1022429.7</v>
          </cell>
        </row>
        <row r="108">
          <cell r="C108">
            <v>1035754.1</v>
          </cell>
        </row>
        <row r="109">
          <cell r="C109">
            <v>1042959.5</v>
          </cell>
        </row>
        <row r="110">
          <cell r="C110">
            <v>1049748.5</v>
          </cell>
        </row>
        <row r="111">
          <cell r="C111">
            <v>1061512.7</v>
          </cell>
        </row>
        <row r="112">
          <cell r="C112">
            <v>1074379.3999999999</v>
          </cell>
        </row>
        <row r="113">
          <cell r="C113">
            <v>1090992.2</v>
          </cell>
        </row>
        <row r="114">
          <cell r="C114">
            <v>1106044.3</v>
          </cell>
        </row>
        <row r="115">
          <cell r="C115">
            <v>1118547.1000000001</v>
          </cell>
        </row>
        <row r="116">
          <cell r="C116">
            <v>1128028.7</v>
          </cell>
        </row>
        <row r="117">
          <cell r="C117">
            <v>1134825.5999999999</v>
          </cell>
        </row>
        <row r="118">
          <cell r="C118">
            <v>1141155.6999999997</v>
          </cell>
        </row>
        <row r="119">
          <cell r="C119">
            <v>1147521.8</v>
          </cell>
        </row>
        <row r="120">
          <cell r="C120">
            <v>1157202.2</v>
          </cell>
        </row>
        <row r="121">
          <cell r="C121">
            <v>1170604.8</v>
          </cell>
        </row>
        <row r="122">
          <cell r="C122">
            <v>1187508.7999999998</v>
          </cell>
        </row>
        <row r="123">
          <cell r="C123">
            <v>1205568.8</v>
          </cell>
        </row>
        <row r="124">
          <cell r="C124">
            <v>1223811</v>
          </cell>
        </row>
        <row r="125">
          <cell r="C125">
            <v>1241280</v>
          </cell>
        </row>
        <row r="126">
          <cell r="C126">
            <v>1259712.7000000002</v>
          </cell>
        </row>
        <row r="127">
          <cell r="C127">
            <v>1275750.3999999999</v>
          </cell>
        </row>
        <row r="128">
          <cell r="C128">
            <v>1288696.7</v>
          </cell>
        </row>
        <row r="129">
          <cell r="C129">
            <v>1298297.5999999999</v>
          </cell>
        </row>
        <row r="130">
          <cell r="C130">
            <v>1307518.1000000001</v>
          </cell>
        </row>
        <row r="131">
          <cell r="C131">
            <v>1318090.7</v>
          </cell>
        </row>
        <row r="132">
          <cell r="C132">
            <v>1331274.5</v>
          </cell>
        </row>
        <row r="133">
          <cell r="C133">
            <v>1345167.5</v>
          </cell>
        </row>
        <row r="134">
          <cell r="C134">
            <v>1356694.2999999998</v>
          </cell>
        </row>
        <row r="135">
          <cell r="C135">
            <v>1366927.5999999999</v>
          </cell>
        </row>
        <row r="136">
          <cell r="C136">
            <v>1379942.2000000002</v>
          </cell>
        </row>
        <row r="137">
          <cell r="C137">
            <v>1391298</v>
          </cell>
        </row>
        <row r="138">
          <cell r="C138">
            <v>1403897.9</v>
          </cell>
        </row>
        <row r="139">
          <cell r="C139">
            <v>1419406</v>
          </cell>
        </row>
        <row r="140">
          <cell r="C140">
            <v>1430777</v>
          </cell>
        </row>
        <row r="141">
          <cell r="C141">
            <v>1446050.7</v>
          </cell>
        </row>
        <row r="142">
          <cell r="C142">
            <v>1455593.7</v>
          </cell>
        </row>
        <row r="143">
          <cell r="C143">
            <v>1465118.4</v>
          </cell>
        </row>
        <row r="144">
          <cell r="C144">
            <v>1476541.0999999999</v>
          </cell>
        </row>
        <row r="145">
          <cell r="C145">
            <v>1490224.4</v>
          </cell>
        </row>
        <row r="146">
          <cell r="C146">
            <v>1504428.2999999998</v>
          </cell>
        </row>
        <row r="147">
          <cell r="C147">
            <v>1521504.1</v>
          </cell>
        </row>
        <row r="148">
          <cell r="C148">
            <v>1536112.6</v>
          </cell>
        </row>
        <row r="149">
          <cell r="C149">
            <v>1550380.4000000001</v>
          </cell>
        </row>
        <row r="150">
          <cell r="C150">
            <v>1569275.5</v>
          </cell>
        </row>
        <row r="151">
          <cell r="C151">
            <v>1581854</v>
          </cell>
        </row>
        <row r="152">
          <cell r="C152">
            <v>1595815.4000000001</v>
          </cell>
        </row>
        <row r="153">
          <cell r="C153">
            <v>1609194</v>
          </cell>
        </row>
        <row r="154">
          <cell r="C154">
            <v>1621520.4</v>
          </cell>
        </row>
        <row r="155">
          <cell r="C155">
            <v>1634562.8</v>
          </cell>
        </row>
        <row r="156">
          <cell r="C156">
            <v>1638006.1</v>
          </cell>
        </row>
        <row r="157">
          <cell r="C157">
            <v>1631785.7</v>
          </cell>
        </row>
        <row r="158">
          <cell r="C158">
            <v>1613246.6</v>
          </cell>
        </row>
        <row r="159">
          <cell r="C159">
            <v>1590856.8</v>
          </cell>
        </row>
        <row r="160">
          <cell r="C160">
            <v>1578513.1</v>
          </cell>
        </row>
        <row r="161">
          <cell r="C161">
            <v>1571802.5</v>
          </cell>
        </row>
        <row r="162">
          <cell r="C162">
            <v>1575055.3000000003</v>
          </cell>
        </row>
        <row r="163">
          <cell r="C163">
            <v>1584205.0999999999</v>
          </cell>
        </row>
        <row r="164">
          <cell r="C164">
            <v>1592491.3</v>
          </cell>
        </row>
        <row r="165">
          <cell r="C165">
            <v>1602787.9</v>
          </cell>
        </row>
        <row r="166">
          <cell r="C166">
            <v>1616111.4</v>
          </cell>
        </row>
        <row r="167">
          <cell r="C167">
            <v>1627193.6</v>
          </cell>
        </row>
        <row r="168">
          <cell r="C168">
            <v>1635461.2000000002</v>
          </cell>
        </row>
        <row r="169">
          <cell r="C169">
            <v>1637967</v>
          </cell>
        </row>
        <row r="170">
          <cell r="C170">
            <v>1635812.4</v>
          </cell>
        </row>
        <row r="171">
          <cell r="C171">
            <v>1629709.2999999998</v>
          </cell>
        </row>
        <row r="172">
          <cell r="C172">
            <v>1621760.6</v>
          </cell>
        </row>
        <row r="173">
          <cell r="C173">
            <v>1613207.1</v>
          </cell>
        </row>
        <row r="174">
          <cell r="C174">
            <v>1605110.9000000001</v>
          </cell>
        </row>
        <row r="175">
          <cell r="C175">
            <v>1601256.9</v>
          </cell>
        </row>
        <row r="176">
          <cell r="C176">
            <v>1601570.7</v>
          </cell>
        </row>
        <row r="177">
          <cell r="C177">
            <v>1604216</v>
          </cell>
        </row>
        <row r="178">
          <cell r="C178">
            <v>1611492.3000000003</v>
          </cell>
        </row>
        <row r="179">
          <cell r="C179">
            <v>1615581</v>
          </cell>
        </row>
        <row r="180">
          <cell r="C180">
            <v>1618512.6999999997</v>
          </cell>
        </row>
        <row r="181">
          <cell r="C181">
            <v>1622700.3</v>
          </cell>
        </row>
        <row r="182">
          <cell r="C182">
            <v>1625880.7</v>
          </cell>
        </row>
        <row r="183">
          <cell r="C183">
            <v>1632091.7000000002</v>
          </cell>
        </row>
        <row r="184">
          <cell r="C184">
            <v>1640553.4999999998</v>
          </cell>
        </row>
        <row r="185">
          <cell r="C185">
            <v>1650951</v>
          </cell>
        </row>
        <row r="186">
          <cell r="C186">
            <v>1662482.1</v>
          </cell>
        </row>
        <row r="187">
          <cell r="C187">
            <v>1673051.5</v>
          </cell>
        </row>
        <row r="188">
          <cell r="C188">
            <v>1682540.8</v>
          </cell>
        </row>
        <row r="189">
          <cell r="C189">
            <v>1690467.2000000002</v>
          </cell>
        </row>
        <row r="190">
          <cell r="C190">
            <v>1698494.5</v>
          </cell>
        </row>
        <row r="191">
          <cell r="C191">
            <v>1707763.8</v>
          </cell>
        </row>
        <row r="192">
          <cell r="C192">
            <v>1717574.7000000002</v>
          </cell>
        </row>
        <row r="193">
          <cell r="C193">
            <v>1726955</v>
          </cell>
        </row>
        <row r="194">
          <cell r="C194">
            <v>1736619.6</v>
          </cell>
        </row>
        <row r="195">
          <cell r="C195">
            <v>1747581.1</v>
          </cell>
        </row>
        <row r="196">
          <cell r="C196">
            <v>1754226.1</v>
          </cell>
        </row>
        <row r="197">
          <cell r="C197">
            <v>1758270.9582000002</v>
          </cell>
        </row>
        <row r="198">
          <cell r="C198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ocumentation"/>
      <sheetName val="Quarterly Series"/>
      <sheetName val="Summary Documentation"/>
    </sheetNames>
    <sheetDataSet>
      <sheetData sheetId="0"/>
      <sheetData sheetId="1"/>
      <sheetData sheetId="2">
        <row r="164">
          <cell r="ZB164">
            <v>102.55200000000001</v>
          </cell>
          <cell r="ZF164">
            <v>84.962000000000003</v>
          </cell>
        </row>
        <row r="165">
          <cell r="ZB165">
            <v>109.182</v>
          </cell>
          <cell r="ZF165">
            <v>89.12</v>
          </cell>
        </row>
        <row r="166">
          <cell r="ZB166">
            <v>110.57</v>
          </cell>
          <cell r="ZF166">
            <v>90.39</v>
          </cell>
        </row>
        <row r="167">
          <cell r="ZB167">
            <v>123.133</v>
          </cell>
          <cell r="ZF167">
            <v>97.828000000000003</v>
          </cell>
        </row>
        <row r="168">
          <cell r="ZB168">
            <v>127.196</v>
          </cell>
          <cell r="ZF168">
            <v>100.58</v>
          </cell>
        </row>
        <row r="169">
          <cell r="ZB169">
            <v>131.40899999999999</v>
          </cell>
          <cell r="ZF169">
            <v>103.42</v>
          </cell>
        </row>
        <row r="170">
          <cell r="ZB170">
            <v>135.00800000000001</v>
          </cell>
          <cell r="ZF170">
            <v>105.928</v>
          </cell>
        </row>
        <row r="171">
          <cell r="ZB171">
            <v>146.251</v>
          </cell>
          <cell r="ZF171">
            <v>112.654</v>
          </cell>
        </row>
        <row r="172">
          <cell r="ZB172">
            <v>145.934</v>
          </cell>
          <cell r="ZF172">
            <v>113.172</v>
          </cell>
        </row>
        <row r="173">
          <cell r="ZB173">
            <v>148.15600000000001</v>
          </cell>
          <cell r="ZF173">
            <v>115.099</v>
          </cell>
        </row>
        <row r="174">
          <cell r="ZB174">
            <v>153.36699999999999</v>
          </cell>
          <cell r="ZF174">
            <v>118.68300000000001</v>
          </cell>
        </row>
        <row r="175">
          <cell r="ZB175">
            <v>165.62700000000001</v>
          </cell>
          <cell r="ZF175">
            <v>126.157</v>
          </cell>
        </row>
        <row r="176">
          <cell r="ZB176">
            <v>167.15899999999999</v>
          </cell>
          <cell r="ZF176">
            <v>128.76</v>
          </cell>
        </row>
        <row r="177">
          <cell r="ZB177">
            <v>169.375</v>
          </cell>
          <cell r="ZF177">
            <v>131.761</v>
          </cell>
        </row>
        <row r="178">
          <cell r="ZB178">
            <v>171.94800000000001</v>
          </cell>
          <cell r="ZF178">
            <v>134.97800000000001</v>
          </cell>
        </row>
        <row r="179">
          <cell r="ZB179">
            <v>187.38200000000001</v>
          </cell>
          <cell r="ZF179">
            <v>145.29400000000001</v>
          </cell>
        </row>
        <row r="180">
          <cell r="ZB180">
            <v>193.93799999999999</v>
          </cell>
          <cell r="ZF180">
            <v>149.68600000000001</v>
          </cell>
        </row>
        <row r="181">
          <cell r="ZB181">
            <v>203.31700000000001</v>
          </cell>
          <cell r="ZF181">
            <v>155.63800000000001</v>
          </cell>
        </row>
        <row r="182">
          <cell r="ZB182">
            <v>213.74</v>
          </cell>
          <cell r="ZF182">
            <v>162.173</v>
          </cell>
        </row>
        <row r="183">
          <cell r="ZB183">
            <v>229.75800000000001</v>
          </cell>
          <cell r="ZF183">
            <v>171.797</v>
          </cell>
        </row>
        <row r="184">
          <cell r="ZB184">
            <v>232.49799999999999</v>
          </cell>
          <cell r="ZF184">
            <v>174.208</v>
          </cell>
        </row>
        <row r="185">
          <cell r="ZB185">
            <v>234.80199999999999</v>
          </cell>
          <cell r="ZF185">
            <v>176.38800000000001</v>
          </cell>
        </row>
        <row r="186">
          <cell r="ZB186">
            <v>235.727</v>
          </cell>
          <cell r="ZF186">
            <v>177.81800000000001</v>
          </cell>
        </row>
        <row r="187">
          <cell r="ZB187">
            <v>258.178</v>
          </cell>
          <cell r="ZF187">
            <v>191.12799999999999</v>
          </cell>
        </row>
        <row r="188">
          <cell r="ZB188">
            <v>248.91900000000001</v>
          </cell>
          <cell r="ZF188">
            <v>187.048</v>
          </cell>
        </row>
        <row r="189">
          <cell r="ZB189">
            <v>255.791</v>
          </cell>
          <cell r="ZF189">
            <v>191.88200000000001</v>
          </cell>
        </row>
        <row r="190">
          <cell r="ZB190">
            <v>260.49900000000002</v>
          </cell>
          <cell r="ZF190">
            <v>195.53399999999999</v>
          </cell>
        </row>
        <row r="191">
          <cell r="ZB191">
            <v>285.36399999999998</v>
          </cell>
          <cell r="ZF191">
            <v>210.309</v>
          </cell>
        </row>
        <row r="192">
          <cell r="ZB192">
            <v>285.43099999999998</v>
          </cell>
          <cell r="ZF192">
            <v>211.21100000000001</v>
          </cell>
        </row>
        <row r="193">
          <cell r="ZB193">
            <v>295.09100000000001</v>
          </cell>
          <cell r="ZF193">
            <v>217.417</v>
          </cell>
        </row>
        <row r="194">
          <cell r="ZB194">
            <v>289.77100000000002</v>
          </cell>
          <cell r="ZF194">
            <v>215.36500000000001</v>
          </cell>
        </row>
        <row r="195">
          <cell r="ZB195">
            <v>317.83800000000002</v>
          </cell>
          <cell r="ZF195">
            <v>231.739</v>
          </cell>
        </row>
        <row r="196">
          <cell r="ZB196">
            <v>315.18599999999998</v>
          </cell>
          <cell r="ZF196">
            <v>233.31800000000001</v>
          </cell>
        </row>
        <row r="197">
          <cell r="ZB197">
            <v>332.613</v>
          </cell>
          <cell r="ZF197">
            <v>245.97900000000001</v>
          </cell>
        </row>
        <row r="198">
          <cell r="ZB198">
            <v>335.98099999999999</v>
          </cell>
          <cell r="ZF198">
            <v>250.91399999999999</v>
          </cell>
        </row>
        <row r="199">
          <cell r="ZB199">
            <v>368.21</v>
          </cell>
          <cell r="ZF199">
            <v>271.77800000000002</v>
          </cell>
        </row>
        <row r="200">
          <cell r="ZB200">
            <v>371.44600000000003</v>
          </cell>
          <cell r="ZF200">
            <v>278.81299999999999</v>
          </cell>
        </row>
        <row r="201">
          <cell r="ZB201">
            <v>391.25400000000002</v>
          </cell>
          <cell r="ZF201">
            <v>295.05200000000002</v>
          </cell>
        </row>
        <row r="202">
          <cell r="ZB202">
            <v>390.10399999999998</v>
          </cell>
          <cell r="ZF202">
            <v>299.78300000000002</v>
          </cell>
        </row>
        <row r="203">
          <cell r="ZB203">
            <v>428.93799999999999</v>
          </cell>
          <cell r="ZF203">
            <v>326.58100000000002</v>
          </cell>
        </row>
        <row r="204">
          <cell r="ZB204">
            <v>427.31</v>
          </cell>
          <cell r="ZF204">
            <v>329.38200000000001</v>
          </cell>
        </row>
        <row r="205">
          <cell r="ZB205">
            <v>444.90300000000002</v>
          </cell>
          <cell r="ZF205">
            <v>342.83300000000003</v>
          </cell>
        </row>
        <row r="206">
          <cell r="ZB206">
            <v>443.28399999999999</v>
          </cell>
          <cell r="ZF206">
            <v>345.721</v>
          </cell>
        </row>
        <row r="207">
          <cell r="ZB207">
            <v>497.67899999999997</v>
          </cell>
          <cell r="ZF207">
            <v>379.52300000000002</v>
          </cell>
        </row>
        <row r="208">
          <cell r="ZB208">
            <v>485.17899999999997</v>
          </cell>
          <cell r="ZF208">
            <v>377.12900000000002</v>
          </cell>
        </row>
        <row r="209">
          <cell r="ZB209">
            <v>512.14300000000003</v>
          </cell>
          <cell r="ZF209">
            <v>396.565</v>
          </cell>
        </row>
        <row r="210">
          <cell r="ZB210">
            <v>516.51099999999997</v>
          </cell>
          <cell r="ZF210">
            <v>403.58</v>
          </cell>
        </row>
        <row r="211">
          <cell r="ZB211">
            <v>562.95100000000002</v>
          </cell>
          <cell r="ZF211">
            <v>433.81400000000002</v>
          </cell>
        </row>
        <row r="212">
          <cell r="ZB212">
            <v>564.10199999999998</v>
          </cell>
          <cell r="ZF212">
            <v>438.37599999999998</v>
          </cell>
        </row>
        <row r="213">
          <cell r="ZB213">
            <v>584.42700000000002</v>
          </cell>
          <cell r="ZF213">
            <v>453.52</v>
          </cell>
        </row>
        <row r="214">
          <cell r="ZB214">
            <v>592.73699999999997</v>
          </cell>
          <cell r="ZF214">
            <v>462.07600000000002</v>
          </cell>
        </row>
        <row r="215">
          <cell r="ZB215">
            <v>625.63499999999999</v>
          </cell>
          <cell r="ZF215">
            <v>484.202</v>
          </cell>
        </row>
        <row r="216">
          <cell r="ZB216">
            <v>623.71699999999998</v>
          </cell>
          <cell r="ZF216">
            <v>484.78699999999998</v>
          </cell>
        </row>
        <row r="217">
          <cell r="ZB217">
            <v>629.83600000000001</v>
          </cell>
          <cell r="ZF217">
            <v>489.82600000000002</v>
          </cell>
        </row>
        <row r="218">
          <cell r="ZB218">
            <v>622.71600000000001</v>
          </cell>
          <cell r="ZF218">
            <v>487.577</v>
          </cell>
        </row>
        <row r="219">
          <cell r="ZB219">
            <v>648.38</v>
          </cell>
          <cell r="ZF219">
            <v>503.42099999999999</v>
          </cell>
        </row>
        <row r="220">
          <cell r="ZB220">
            <v>627.34500000000003</v>
          </cell>
          <cell r="ZF220">
            <v>492.262</v>
          </cell>
        </row>
        <row r="221">
          <cell r="ZB221">
            <v>633.88900000000001</v>
          </cell>
          <cell r="ZF221">
            <v>496.32799999999997</v>
          </cell>
        </row>
        <row r="222">
          <cell r="ZB222">
            <v>624.64700000000005</v>
          </cell>
          <cell r="ZF222">
            <v>491.68700000000001</v>
          </cell>
        </row>
        <row r="223">
          <cell r="ZB223">
            <v>655.13800000000003</v>
          </cell>
          <cell r="ZF223">
            <v>508.97500000000002</v>
          </cell>
        </row>
        <row r="224">
          <cell r="ZB224">
            <v>655.13800000000003</v>
          </cell>
          <cell r="ZF224">
            <v>511.25799999999998</v>
          </cell>
        </row>
        <row r="225">
          <cell r="ZB225">
            <v>671.83100000000002</v>
          </cell>
          <cell r="ZF225">
            <v>518.12099999999998</v>
          </cell>
        </row>
        <row r="226">
          <cell r="ZB226">
            <v>671.11</v>
          </cell>
          <cell r="ZF226">
            <v>510.50099999999998</v>
          </cell>
        </row>
        <row r="227">
          <cell r="ZB227">
            <v>691.52099999999996</v>
          </cell>
          <cell r="ZF227">
            <v>525.43100000000004</v>
          </cell>
        </row>
        <row r="228">
          <cell r="ZB228">
            <v>690.12900000000002</v>
          </cell>
          <cell r="ZF228">
            <v>518.43399999999997</v>
          </cell>
        </row>
        <row r="229">
          <cell r="ZB229">
            <v>699.93399999999997</v>
          </cell>
          <cell r="ZF229">
            <v>525.54</v>
          </cell>
        </row>
        <row r="230">
          <cell r="ZB230">
            <v>697.85299999999995</v>
          </cell>
          <cell r="ZF230">
            <v>520.404</v>
          </cell>
        </row>
        <row r="231">
          <cell r="ZB231">
            <v>713.41300000000001</v>
          </cell>
          <cell r="ZF231">
            <v>534.00599999999997</v>
          </cell>
        </row>
        <row r="232">
          <cell r="ZB232">
            <v>708.13699999999994</v>
          </cell>
          <cell r="ZF232">
            <v>532.428</v>
          </cell>
        </row>
        <row r="233">
          <cell r="ZB233">
            <v>720.37199999999996</v>
          </cell>
          <cell r="ZF233">
            <v>547.45299999999997</v>
          </cell>
        </row>
        <row r="234">
          <cell r="ZB234">
            <v>717.49599999999998</v>
          </cell>
          <cell r="ZF234">
            <v>544.21400000000006</v>
          </cell>
        </row>
        <row r="235">
          <cell r="ZB235">
            <v>740.78700000000003</v>
          </cell>
          <cell r="ZF235">
            <v>568.26499999999999</v>
          </cell>
        </row>
        <row r="236">
          <cell r="ZB236">
            <v>743.53099999999995</v>
          </cell>
          <cell r="ZF236">
            <v>566.89099999999996</v>
          </cell>
        </row>
        <row r="237">
          <cell r="ZB237">
            <v>756.24900000000002</v>
          </cell>
          <cell r="ZF237">
            <v>575.67399999999998</v>
          </cell>
        </row>
        <row r="238">
          <cell r="ZB238">
            <v>752.88900000000001</v>
          </cell>
          <cell r="ZF238">
            <v>570.495</v>
          </cell>
        </row>
        <row r="239">
          <cell r="ZB239">
            <v>776.88</v>
          </cell>
          <cell r="ZF239">
            <v>592.63</v>
          </cell>
        </row>
        <row r="240">
          <cell r="ZB240">
            <v>780.072</v>
          </cell>
          <cell r="ZF240">
            <v>600.56899999999996</v>
          </cell>
        </row>
        <row r="241">
          <cell r="ZB241">
            <v>823.09799999999996</v>
          </cell>
          <cell r="ZF241">
            <v>620.52700000000004</v>
          </cell>
        </row>
        <row r="242">
          <cell r="ZB242">
            <v>838.16300000000001</v>
          </cell>
          <cell r="ZF242">
            <v>625.31399999999996</v>
          </cell>
        </row>
        <row r="243">
          <cell r="ZB243">
            <v>882.43200000000002</v>
          </cell>
          <cell r="ZF243">
            <v>649.54600000000005</v>
          </cell>
        </row>
        <row r="244">
          <cell r="ZB244">
            <v>898.08900000000006</v>
          </cell>
          <cell r="ZF244">
            <v>666.99</v>
          </cell>
        </row>
        <row r="245">
          <cell r="ZB245">
            <v>918.76700000000005</v>
          </cell>
          <cell r="ZF245">
            <v>686.35199999999998</v>
          </cell>
        </row>
        <row r="246">
          <cell r="ZB246">
            <v>931.44299999999998</v>
          </cell>
          <cell r="ZF246">
            <v>704.12400000000002</v>
          </cell>
        </row>
        <row r="247">
          <cell r="ZB247">
            <v>975.35</v>
          </cell>
          <cell r="ZF247">
            <v>728.04300000000001</v>
          </cell>
        </row>
        <row r="248">
          <cell r="ZB248">
            <v>996.17499999999995</v>
          </cell>
          <cell r="ZF248">
            <v>739.346</v>
          </cell>
        </row>
        <row r="249">
          <cell r="ZB249">
            <v>1021.5119999999999</v>
          </cell>
          <cell r="ZF249">
            <v>748.61599999999999</v>
          </cell>
        </row>
        <row r="250">
          <cell r="ZB250">
            <v>1034.808</v>
          </cell>
          <cell r="ZF250">
            <v>753.90499999999997</v>
          </cell>
        </row>
        <row r="251">
          <cell r="ZB251">
            <v>1069.925</v>
          </cell>
          <cell r="ZF251">
            <v>776.18399999999997</v>
          </cell>
        </row>
        <row r="252">
          <cell r="ZB252">
            <v>1079.038</v>
          </cell>
          <cell r="ZF252">
            <v>778.58199999999999</v>
          </cell>
        </row>
        <row r="253">
          <cell r="ZB253">
            <v>1102.4449999999999</v>
          </cell>
          <cell r="ZF253">
            <v>796.17100000000005</v>
          </cell>
        </row>
        <row r="254">
          <cell r="ZB254">
            <v>1109.8119999999999</v>
          </cell>
          <cell r="ZF254">
            <v>801.06100000000004</v>
          </cell>
        </row>
        <row r="255">
          <cell r="ZB255">
            <v>1146.999</v>
          </cell>
          <cell r="ZF255">
            <v>825.76</v>
          </cell>
        </row>
        <row r="256">
          <cell r="ZB256">
            <v>1158.6369999999999</v>
          </cell>
          <cell r="ZF256">
            <v>835.93600000000004</v>
          </cell>
        </row>
        <row r="257">
          <cell r="ZB257">
            <v>1188.01</v>
          </cell>
          <cell r="ZF257">
            <v>851.35</v>
          </cell>
        </row>
        <row r="258">
          <cell r="ZB258">
            <v>1195.7460000000001</v>
          </cell>
          <cell r="ZF258">
            <v>867.98199999999997</v>
          </cell>
        </row>
        <row r="259">
          <cell r="ZB259">
            <v>1241.3330000000001</v>
          </cell>
          <cell r="ZF259">
            <v>894.86400000000003</v>
          </cell>
        </row>
        <row r="260">
          <cell r="ZB260">
            <v>1247.5070000000001</v>
          </cell>
          <cell r="ZF260">
            <v>898.86900000000003</v>
          </cell>
        </row>
        <row r="261">
          <cell r="ZB261">
            <v>1287.8050000000001</v>
          </cell>
          <cell r="ZF261">
            <v>923.51400000000001</v>
          </cell>
        </row>
        <row r="262">
          <cell r="ZB262">
            <v>1302.9880000000001</v>
          </cell>
          <cell r="ZF262">
            <v>931.50599999999997</v>
          </cell>
        </row>
        <row r="263">
          <cell r="ZB263">
            <v>1348.4760000000001</v>
          </cell>
          <cell r="ZF263">
            <v>963.2</v>
          </cell>
        </row>
        <row r="264">
          <cell r="ZB264">
            <v>1373.5619999999999</v>
          </cell>
          <cell r="ZF264">
            <v>979.13699999999994</v>
          </cell>
        </row>
        <row r="265">
          <cell r="ZB265">
            <v>1404.4860000000001</v>
          </cell>
          <cell r="ZF265">
            <v>1006.496</v>
          </cell>
        </row>
        <row r="266">
          <cell r="ZB266">
            <v>1423.655</v>
          </cell>
          <cell r="ZF266">
            <v>1013.747</v>
          </cell>
        </row>
        <row r="267">
          <cell r="ZB267">
            <v>1471.5039999999999</v>
          </cell>
          <cell r="ZF267">
            <v>1035.4749999999999</v>
          </cell>
        </row>
        <row r="268">
          <cell r="ZB268">
            <v>1501.175</v>
          </cell>
          <cell r="ZF268">
            <v>1064.48</v>
          </cell>
        </row>
        <row r="269">
          <cell r="ZB269">
            <v>1545.249</v>
          </cell>
          <cell r="ZF269">
            <v>1093.7</v>
          </cell>
        </row>
        <row r="270">
          <cell r="ZB270">
            <v>1571.4670000000001</v>
          </cell>
          <cell r="ZF270">
            <v>1113.665</v>
          </cell>
        </row>
        <row r="271">
          <cell r="ZB271">
            <v>1626.249</v>
          </cell>
          <cell r="ZF271">
            <v>1153.2460000000001</v>
          </cell>
        </row>
        <row r="272">
          <cell r="ZB272">
            <v>1655.9179999999999</v>
          </cell>
          <cell r="ZF272">
            <v>1177.4749999999999</v>
          </cell>
        </row>
        <row r="273">
          <cell r="ZB273">
            <v>1711.633</v>
          </cell>
          <cell r="ZF273">
            <v>1209.384</v>
          </cell>
        </row>
        <row r="274">
          <cell r="ZB274">
            <v>1742.2249999999999</v>
          </cell>
          <cell r="ZF274">
            <v>1236.3610000000001</v>
          </cell>
        </row>
        <row r="275">
          <cell r="ZB275">
            <v>1814.566</v>
          </cell>
          <cell r="ZF275">
            <v>1282.548</v>
          </cell>
        </row>
        <row r="276">
          <cell r="ZB276">
            <v>1889.318</v>
          </cell>
          <cell r="ZF276">
            <v>1296.704</v>
          </cell>
        </row>
        <row r="277">
          <cell r="ZB277">
            <v>1910.636</v>
          </cell>
          <cell r="ZF277">
            <v>1313.6510000000001</v>
          </cell>
        </row>
        <row r="278">
          <cell r="ZB278">
            <v>1915.5170000000001</v>
          </cell>
          <cell r="ZF278">
            <v>1327.6659999999999</v>
          </cell>
        </row>
        <row r="279">
          <cell r="ZB279">
            <v>1898.559</v>
          </cell>
          <cell r="ZF279">
            <v>1340.9369999999999</v>
          </cell>
        </row>
        <row r="280">
          <cell r="ZB280">
            <v>1931.991</v>
          </cell>
          <cell r="ZF280">
            <v>1338.153</v>
          </cell>
        </row>
        <row r="281">
          <cell r="ZB281">
            <v>1967.7950000000001</v>
          </cell>
          <cell r="ZF281">
            <v>1348.789</v>
          </cell>
        </row>
        <row r="282">
          <cell r="ZB282">
            <v>1956.309</v>
          </cell>
          <cell r="ZF282">
            <v>1342.92</v>
          </cell>
        </row>
        <row r="283">
          <cell r="ZB283">
            <v>1965.443</v>
          </cell>
          <cell r="ZF283">
            <v>1348.5409999999999</v>
          </cell>
        </row>
        <row r="284">
          <cell r="ZB284">
            <v>1973.502</v>
          </cell>
          <cell r="ZF284">
            <v>1355.2280000000001</v>
          </cell>
        </row>
        <row r="285">
          <cell r="ZB285">
            <v>1991.009</v>
          </cell>
          <cell r="ZF285">
            <v>1437.194</v>
          </cell>
        </row>
        <row r="286">
          <cell r="ZB286">
            <v>2004.3309999999999</v>
          </cell>
          <cell r="ZF286">
            <v>1450.2529999999999</v>
          </cell>
        </row>
        <row r="287">
          <cell r="ZB287">
            <v>2018.874</v>
          </cell>
          <cell r="ZF287">
            <v>1463.6980000000001</v>
          </cell>
        </row>
        <row r="288">
          <cell r="ZB288">
            <v>2036.6590000000001</v>
          </cell>
          <cell r="ZF288">
            <v>1498.9349999999999</v>
          </cell>
        </row>
        <row r="289">
          <cell r="ZB289">
            <v>2054.616</v>
          </cell>
          <cell r="ZF289">
            <v>1517.518</v>
          </cell>
        </row>
        <row r="290">
          <cell r="ZB290">
            <v>2058.2220000000002</v>
          </cell>
          <cell r="ZF290">
            <v>1527.527</v>
          </cell>
        </row>
        <row r="291">
          <cell r="ZB291">
            <v>2051.4659999999999</v>
          </cell>
          <cell r="ZF291">
            <v>1515.8320000000001</v>
          </cell>
        </row>
        <row r="292">
          <cell r="ZB292">
            <v>2055.5639999999999</v>
          </cell>
          <cell r="ZF292">
            <v>1503.3</v>
          </cell>
        </row>
        <row r="293">
          <cell r="ZB293">
            <v>2058.1129999999998</v>
          </cell>
          <cell r="ZF293">
            <v>1501.846</v>
          </cell>
        </row>
        <row r="294">
          <cell r="ZB294">
            <v>2050.326</v>
          </cell>
          <cell r="ZF294">
            <v>1483.5260000000001</v>
          </cell>
        </row>
        <row r="295">
          <cell r="ZB295">
            <v>2053.9409999999998</v>
          </cell>
          <cell r="ZF295">
            <v>1478.5419999999999</v>
          </cell>
        </row>
        <row r="296">
          <cell r="ZB296">
            <v>2033.404</v>
          </cell>
          <cell r="ZF296">
            <v>1465.3320000000001</v>
          </cell>
        </row>
        <row r="297">
          <cell r="ZB297">
            <v>2024.3510000000001</v>
          </cell>
          <cell r="ZF297">
            <v>1449.9659999999999</v>
          </cell>
        </row>
        <row r="298">
          <cell r="ZB298">
            <v>2017.2280000000001</v>
          </cell>
          <cell r="ZF298">
            <v>1436.509</v>
          </cell>
        </row>
        <row r="299">
          <cell r="ZB299">
            <v>2003.76</v>
          </cell>
          <cell r="ZF299">
            <v>1420.12</v>
          </cell>
        </row>
        <row r="300">
          <cell r="ZB300">
            <v>2006.566</v>
          </cell>
          <cell r="ZF300">
            <v>1435.194</v>
          </cell>
        </row>
        <row r="301">
          <cell r="ZB301">
            <v>2011.44</v>
          </cell>
          <cell r="ZF301">
            <v>1429.5309999999999</v>
          </cell>
        </row>
        <row r="302">
          <cell r="ZB302">
            <v>2009.7850000000001</v>
          </cell>
          <cell r="ZF302">
            <v>1424.0809999999999</v>
          </cell>
        </row>
        <row r="303">
          <cell r="ZB303">
            <v>1991.4590000000001</v>
          </cell>
          <cell r="ZF303">
            <v>1407.181</v>
          </cell>
        </row>
        <row r="304">
          <cell r="ZB304">
            <v>1995.8579999999999</v>
          </cell>
          <cell r="ZF304">
            <v>1411.7950000000001</v>
          </cell>
        </row>
        <row r="305">
          <cell r="ZB305">
            <v>1988.9380000000001</v>
          </cell>
          <cell r="ZF305">
            <v>1422.3119999999999</v>
          </cell>
        </row>
        <row r="306">
          <cell r="ZB306">
            <v>1982.797</v>
          </cell>
          <cell r="ZF306">
            <v>1415.425</v>
          </cell>
        </row>
        <row r="307">
          <cell r="ZB307">
            <v>1953.537</v>
          </cell>
          <cell r="ZF307">
            <v>1416.085</v>
          </cell>
        </row>
        <row r="308">
          <cell r="ZB308">
            <v>1945.58</v>
          </cell>
          <cell r="ZF308">
            <v>1410.413</v>
          </cell>
        </row>
        <row r="309">
          <cell r="ZB309">
            <v>1961.096</v>
          </cell>
          <cell r="ZF309">
            <v>1416.97</v>
          </cell>
        </row>
        <row r="310">
          <cell r="ZB310">
            <v>1959.9369999999999</v>
          </cell>
          <cell r="ZF310">
            <v>1410.443</v>
          </cell>
        </row>
        <row r="311">
          <cell r="ZB311">
            <v>1944.521</v>
          </cell>
          <cell r="ZF311">
            <v>1404.098</v>
          </cell>
        </row>
        <row r="312">
          <cell r="ZB312">
            <v>1952.24</v>
          </cell>
          <cell r="ZF312">
            <v>1409.635</v>
          </cell>
        </row>
        <row r="313">
          <cell r="ZB313">
            <v>1948.5070000000001</v>
          </cell>
          <cell r="ZF313">
            <v>1395.002</v>
          </cell>
        </row>
        <row r="314">
          <cell r="ZB314">
            <v>1932.8409999999999</v>
          </cell>
          <cell r="ZF314">
            <v>1362.5730000000001</v>
          </cell>
        </row>
        <row r="315">
          <cell r="ZB315">
            <v>1943.038</v>
          </cell>
          <cell r="ZF315">
            <v>1361.078</v>
          </cell>
        </row>
        <row r="316">
          <cell r="ZB316">
            <v>1942.654</v>
          </cell>
          <cell r="ZF316">
            <v>1369.386</v>
          </cell>
        </row>
        <row r="317">
          <cell r="ZB317">
            <v>1958.336</v>
          </cell>
          <cell r="ZF317">
            <v>1338.106</v>
          </cell>
        </row>
        <row r="318">
          <cell r="ZB318">
            <v>1959.9359999999999</v>
          </cell>
          <cell r="ZF318">
            <v>1328.5419999999999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_6"/>
      <sheetName val="ENGrafico_6"/>
      <sheetName val="Trend prezzi"/>
      <sheetName val="DATA"/>
      <sheetName val="Hp filter"/>
    </sheetNames>
    <sheetDataSet>
      <sheetData sheetId="0" refreshError="1"/>
      <sheetData sheetId="1" refreshError="1"/>
      <sheetData sheetId="2" refreshError="1"/>
      <sheetData sheetId="3">
        <row r="83">
          <cell r="M83">
            <v>94.473798429464793</v>
          </cell>
          <cell r="N83">
            <v>0.14456738471984865</v>
          </cell>
        </row>
        <row r="84">
          <cell r="M84">
            <v>100.132840609371</v>
          </cell>
          <cell r="N84">
            <v>0.18764043807983399</v>
          </cell>
        </row>
        <row r="85">
          <cell r="M85">
            <v>101.31540255480851</v>
          </cell>
          <cell r="N85">
            <v>0.18422288894653321</v>
          </cell>
        </row>
        <row r="86">
          <cell r="M86">
            <v>104.07795840635576</v>
          </cell>
          <cell r="N86">
            <v>0.19504095077514649</v>
          </cell>
        </row>
        <row r="87">
          <cell r="M87">
            <v>104.4746734876699</v>
          </cell>
          <cell r="N87">
            <v>0.18320354461669922</v>
          </cell>
        </row>
        <row r="88">
          <cell r="M88">
            <v>109.00225320516404</v>
          </cell>
          <cell r="N88">
            <v>0.20820276260375978</v>
          </cell>
        </row>
        <row r="89">
          <cell r="M89">
            <v>108.56802527611973</v>
          </cell>
          <cell r="N89">
            <v>0.18772325515747071</v>
          </cell>
        </row>
        <row r="90">
          <cell r="M90">
            <v>110.49279990757587</v>
          </cell>
          <cell r="N90">
            <v>0.1884882354736328</v>
          </cell>
        </row>
        <row r="91">
          <cell r="M91">
            <v>113.14167766909375</v>
          </cell>
          <cell r="N91">
            <v>0.19471851348876953</v>
          </cell>
        </row>
        <row r="92">
          <cell r="M92">
            <v>118.79172427892296</v>
          </cell>
          <cell r="N92">
            <v>0.22394960403442382</v>
          </cell>
        </row>
        <row r="93">
          <cell r="M93">
            <v>119.88669369958993</v>
          </cell>
          <cell r="N93">
            <v>0.21389341354370117</v>
          </cell>
        </row>
        <row r="94">
          <cell r="M94">
            <v>120.69174126216502</v>
          </cell>
          <cell r="N94">
            <v>0.20175861358642577</v>
          </cell>
        </row>
        <row r="95">
          <cell r="M95">
            <v>118.55313454861145</v>
          </cell>
          <cell r="N95">
            <v>0.16682641983032226</v>
          </cell>
        </row>
        <row r="96">
          <cell r="M96">
            <v>118.29467646353092</v>
          </cell>
          <cell r="N96">
            <v>0.14843027114868165</v>
          </cell>
        </row>
        <row r="97">
          <cell r="M97">
            <v>117.913435163909</v>
          </cell>
          <cell r="N97">
            <v>0.12986204147338867</v>
          </cell>
        </row>
        <row r="98">
          <cell r="M98">
            <v>115.20540237091819</v>
          </cell>
          <cell r="N98">
            <v>9.3252429962158198E-2</v>
          </cell>
        </row>
        <row r="99">
          <cell r="M99">
            <v>112.95889231816962</v>
          </cell>
          <cell r="N99">
            <v>6.1890788078308105E-2</v>
          </cell>
        </row>
        <row r="100">
          <cell r="M100">
            <v>110.46326511326632</v>
          </cell>
          <cell r="N100">
            <v>2.9682011604309083E-2</v>
          </cell>
        </row>
        <row r="101">
          <cell r="M101">
            <v>109.89879367516666</v>
          </cell>
          <cell r="N101">
            <v>1.5479710102081299E-2</v>
          </cell>
        </row>
        <row r="102">
          <cell r="M102">
            <v>108.34784134713327</v>
          </cell>
          <cell r="N102">
            <v>-6.5441507101058963E-3</v>
          </cell>
        </row>
        <row r="103">
          <cell r="M103">
            <v>105.12074447809768</v>
          </cell>
          <cell r="N103">
            <v>-4.247633457183838E-2</v>
          </cell>
        </row>
        <row r="104">
          <cell r="M104">
            <v>105.13035126653094</v>
          </cell>
          <cell r="N104">
            <v>-4.7707395553588869E-2</v>
          </cell>
        </row>
        <row r="105">
          <cell r="M105">
            <v>104.73419674369113</v>
          </cell>
          <cell r="N105">
            <v>-5.6232619285583499E-2</v>
          </cell>
        </row>
        <row r="106">
          <cell r="M106">
            <v>104.57814149233104</v>
          </cell>
          <cell r="N106">
            <v>-6.2045626640319824E-2</v>
          </cell>
        </row>
        <row r="107">
          <cell r="M107">
            <v>104.622429444215</v>
          </cell>
          <cell r="N107">
            <v>-6.5636978149414063E-2</v>
          </cell>
        </row>
        <row r="108">
          <cell r="M108">
            <v>104.18996296466889</v>
          </cell>
          <cell r="N108">
            <v>-7.3246879577636717E-2</v>
          </cell>
        </row>
        <row r="109">
          <cell r="M109">
            <v>104.67218336050763</v>
          </cell>
          <cell r="N109">
            <v>-7.2050623893737786E-2</v>
          </cell>
        </row>
        <row r="110">
          <cell r="M110">
            <v>105.18391659254237</v>
          </cell>
          <cell r="N110">
            <v>-7.0567064285278314E-2</v>
          </cell>
        </row>
        <row r="111">
          <cell r="M111">
            <v>106.3949819445498</v>
          </cell>
          <cell r="N111">
            <v>-6.2849464416503908E-2</v>
          </cell>
        </row>
        <row r="112">
          <cell r="M112">
            <v>106.17842760452172</v>
          </cell>
          <cell r="N112">
            <v>-6.8205780982971198E-2</v>
          </cell>
        </row>
        <row r="113">
          <cell r="M113">
            <v>105.58905121908433</v>
          </cell>
          <cell r="N113">
            <v>-7.6499896049499513E-2</v>
          </cell>
        </row>
        <row r="114">
          <cell r="M114">
            <v>105.46234822182998</v>
          </cell>
          <cell r="N114">
            <v>-8.009730339050293E-2</v>
          </cell>
        </row>
        <row r="115">
          <cell r="M115">
            <v>103.36357199182702</v>
          </cell>
          <cell r="N115">
            <v>-0.1012398624420166</v>
          </cell>
        </row>
        <row r="116">
          <cell r="M116">
            <v>104.20366173682514</v>
          </cell>
          <cell r="N116">
            <v>-9.4419422149658205E-2</v>
          </cell>
        </row>
        <row r="117">
          <cell r="M117">
            <v>104.18233643896424</v>
          </cell>
          <cell r="N117">
            <v>-9.567381858825684E-2</v>
          </cell>
        </row>
        <row r="118">
          <cell r="M118">
            <v>103.73556489867421</v>
          </cell>
          <cell r="N118">
            <v>-0.10058271408081054</v>
          </cell>
        </row>
        <row r="119">
          <cell r="M119">
            <v>103.36326114535485</v>
          </cell>
          <cell r="N119">
            <v>-0.10440549850463868</v>
          </cell>
        </row>
        <row r="120">
          <cell r="M120">
            <v>103.30949081779485</v>
          </cell>
          <cell r="N120">
            <v>-0.10495296478271485</v>
          </cell>
        </row>
        <row r="121">
          <cell r="M121">
            <v>103.07785910208811</v>
          </cell>
          <cell r="N121">
            <v>-0.10694044113159179</v>
          </cell>
        </row>
        <row r="122">
          <cell r="M122">
            <v>102.40118535073739</v>
          </cell>
          <cell r="N122">
            <v>-0.11275897979736328</v>
          </cell>
        </row>
        <row r="123">
          <cell r="M123">
            <v>103.25559110035782</v>
          </cell>
          <cell r="N123">
            <v>-0.10400712966918946</v>
          </cell>
        </row>
        <row r="124">
          <cell r="M124">
            <v>103.19470853812618</v>
          </cell>
          <cell r="N124">
            <v>-0.10398672103881836</v>
          </cell>
        </row>
        <row r="125">
          <cell r="M125">
            <v>103.70025075506535</v>
          </cell>
          <cell r="N125">
            <v>-9.8631038665771484E-2</v>
          </cell>
        </row>
        <row r="126">
          <cell r="M126">
            <v>104.13437755983284</v>
          </cell>
          <cell r="N126">
            <v>-9.4088029861450193E-2</v>
          </cell>
        </row>
        <row r="127">
          <cell r="M127">
            <v>105.0538366405049</v>
          </cell>
          <cell r="N127">
            <v>-8.5288505554199215E-2</v>
          </cell>
        </row>
        <row r="128">
          <cell r="M128">
            <v>105.19092386237088</v>
          </cell>
          <cell r="N128">
            <v>-8.3916749954223629E-2</v>
          </cell>
        </row>
        <row r="129">
          <cell r="M129">
            <v>107.03780887803747</v>
          </cell>
          <cell r="N129">
            <v>-6.7271618843078612E-2</v>
          </cell>
        </row>
        <row r="130">
          <cell r="M130">
            <v>109.5155227452429</v>
          </cell>
          <cell r="N130">
            <v>-4.6255207061767577E-2</v>
          </cell>
        </row>
        <row r="131">
          <cell r="M131">
            <v>114.70222882799463</v>
          </cell>
          <cell r="N131">
            <v>-4.2087981104850765E-3</v>
          </cell>
        </row>
        <row r="132">
          <cell r="M132">
            <v>115.98783593968965</v>
          </cell>
          <cell r="N132">
            <v>2.3377743363380433E-3</v>
          </cell>
        </row>
        <row r="133">
          <cell r="M133">
            <v>116.69344220234706</v>
          </cell>
          <cell r="N133">
            <v>3.720274865627289E-3</v>
          </cell>
        </row>
        <row r="134">
          <cell r="M134">
            <v>116.84291864735383</v>
          </cell>
          <cell r="N134">
            <v>4.977590218186379E-4</v>
          </cell>
        </row>
        <row r="135">
          <cell r="M135">
            <v>118.19986619595737</v>
          </cell>
          <cell r="N135">
            <v>7.1561884880065917E-3</v>
          </cell>
        </row>
        <row r="136">
          <cell r="M136">
            <v>119.19638253288105</v>
          </cell>
          <cell r="N136">
            <v>1.0459808111190795E-2</v>
          </cell>
        </row>
        <row r="137">
          <cell r="M137">
            <v>120.78026047428845</v>
          </cell>
          <cell r="N137">
            <v>1.8109096288681029E-2</v>
          </cell>
        </row>
        <row r="138">
          <cell r="M138">
            <v>120.87701688159392</v>
          </cell>
          <cell r="N138">
            <v>1.3589910268783569E-2</v>
          </cell>
        </row>
        <row r="139">
          <cell r="M139">
            <v>121.34454215434261</v>
          </cell>
          <cell r="N139">
            <v>1.2189981937408447E-2</v>
          </cell>
        </row>
        <row r="140">
          <cell r="M140">
            <v>122.87927675625205</v>
          </cell>
          <cell r="N140">
            <v>1.9079338312149047E-2</v>
          </cell>
        </row>
        <row r="141">
          <cell r="M141">
            <v>125.39299378744555</v>
          </cell>
          <cell r="N141">
            <v>3.2823727130889893E-2</v>
          </cell>
        </row>
        <row r="142">
          <cell r="M142">
            <v>126.71576467925208</v>
          </cell>
          <cell r="N142">
            <v>3.6543223857879642E-2</v>
          </cell>
        </row>
        <row r="143">
          <cell r="M143">
            <v>128.63500622407679</v>
          </cell>
          <cell r="N143">
            <v>4.4292154312133791E-2</v>
          </cell>
        </row>
        <row r="144">
          <cell r="M144">
            <v>130.20296184920971</v>
          </cell>
          <cell r="N144">
            <v>4.8792080879211427E-2</v>
          </cell>
        </row>
        <row r="145">
          <cell r="M145">
            <v>131.99205911220474</v>
          </cell>
          <cell r="N145">
            <v>5.4419302940368654E-2</v>
          </cell>
        </row>
        <row r="146">
          <cell r="M146">
            <v>132.36821900879147</v>
          </cell>
          <cell r="N146">
            <v>4.9443688392639157E-2</v>
          </cell>
        </row>
        <row r="147">
          <cell r="M147">
            <v>132.95794334562768</v>
          </cell>
          <cell r="N147">
            <v>4.6176042556762692E-2</v>
          </cell>
        </row>
        <row r="148">
          <cell r="M148">
            <v>134.40977787930325</v>
          </cell>
          <cell r="N148">
            <v>4.908041477203369E-2</v>
          </cell>
        </row>
        <row r="149">
          <cell r="M149">
            <v>135.87790351185839</v>
          </cell>
          <cell r="N149">
            <v>5.1752996444702146E-2</v>
          </cell>
        </row>
        <row r="150">
          <cell r="M150">
            <v>136.47439868984648</v>
          </cell>
          <cell r="N150">
            <v>4.8071370124816895E-2</v>
          </cell>
        </row>
        <row r="151">
          <cell r="M151">
            <v>137.57512107529089</v>
          </cell>
          <cell r="N151">
            <v>4.796992301940918E-2</v>
          </cell>
        </row>
        <row r="152">
          <cell r="M152">
            <v>138.26323146015932</v>
          </cell>
          <cell r="N152">
            <v>4.4923563003540036E-2</v>
          </cell>
        </row>
        <row r="153">
          <cell r="M153">
            <v>139.26252987304767</v>
          </cell>
          <cell r="N153">
            <v>4.4065322875976559E-2</v>
          </cell>
        </row>
        <row r="154">
          <cell r="M154">
            <v>138.85360337370756</v>
          </cell>
          <cell r="N154">
            <v>3.3599853515625E-2</v>
          </cell>
        </row>
        <row r="155">
          <cell r="M155">
            <v>138.64041420199857</v>
          </cell>
          <cell r="N155">
            <v>2.4982383251190187E-2</v>
          </cell>
        </row>
        <row r="156">
          <cell r="M156">
            <v>138.44733847821408</v>
          </cell>
          <cell r="N156">
            <v>1.6932375431060791E-2</v>
          </cell>
        </row>
        <row r="157">
          <cell r="M157">
            <v>137.85185711260294</v>
          </cell>
          <cell r="N157">
            <v>6.540992259979248E-3</v>
          </cell>
        </row>
        <row r="158">
          <cell r="M158">
            <v>136.31717680733192</v>
          </cell>
          <cell r="N158">
            <v>-9.8014539480209342E-3</v>
          </cell>
        </row>
        <row r="159">
          <cell r="M159">
            <v>138.57162964378938</v>
          </cell>
          <cell r="N159">
            <v>8.5451856255531306E-4</v>
          </cell>
        </row>
        <row r="160">
          <cell r="M160">
            <v>137.85567183459301</v>
          </cell>
          <cell r="N160">
            <v>-9.47551429271698E-3</v>
          </cell>
        </row>
        <row r="161">
          <cell r="M161">
            <v>137.67822352568638</v>
          </cell>
          <cell r="N161">
            <v>-1.5547639131546021E-2</v>
          </cell>
        </row>
        <row r="162">
          <cell r="M162">
            <v>136.40076452824493</v>
          </cell>
          <cell r="N162">
            <v>-2.8857746124267579E-2</v>
          </cell>
        </row>
        <row r="163">
          <cell r="M163">
            <v>133.91358777253706</v>
          </cell>
          <cell r="N163">
            <v>-4.9978265762329104E-2</v>
          </cell>
        </row>
        <row r="164">
          <cell r="M164">
            <v>134.0708104837363</v>
          </cell>
          <cell r="N164">
            <v>-5.1362252235412596E-2</v>
          </cell>
        </row>
        <row r="165">
          <cell r="M165">
            <v>133.94949567564854</v>
          </cell>
          <cell r="N165">
            <v>-5.4555888175964358E-2</v>
          </cell>
        </row>
        <row r="166">
          <cell r="M166">
            <v>133.07096144844118</v>
          </cell>
          <cell r="N166">
            <v>-6.2855682373046881E-2</v>
          </cell>
        </row>
        <row r="167">
          <cell r="M167">
            <v>131.55824728138126</v>
          </cell>
          <cell r="N167">
            <v>-7.5191526412963866E-2</v>
          </cell>
        </row>
        <row r="168">
          <cell r="M168">
            <v>131.89840795816446</v>
          </cell>
          <cell r="N168">
            <v>-7.3489351272583006E-2</v>
          </cell>
        </row>
        <row r="169">
          <cell r="M169">
            <v>131.25483198239627</v>
          </cell>
          <cell r="N169">
            <v>-7.8830556869506838E-2</v>
          </cell>
        </row>
        <row r="170">
          <cell r="M170">
            <v>129.10576927868374</v>
          </cell>
          <cell r="N170">
            <v>-9.4741287231445315E-2</v>
          </cell>
        </row>
        <row r="171">
          <cell r="M171">
            <v>127.28774365615476</v>
          </cell>
          <cell r="N171">
            <v>-0.10743622779846192</v>
          </cell>
        </row>
        <row r="172">
          <cell r="M172">
            <v>125.50518933326849</v>
          </cell>
          <cell r="N172">
            <v>-0.1191966724395752</v>
          </cell>
        </row>
        <row r="173">
          <cell r="M173">
            <v>123.09368026517559</v>
          </cell>
          <cell r="N173">
            <v>-0.13513920783996583</v>
          </cell>
        </row>
        <row r="174">
          <cell r="M174">
            <v>119.84572384516343</v>
          </cell>
          <cell r="N174">
            <v>-0.15693891525268555</v>
          </cell>
        </row>
        <row r="175">
          <cell r="M175">
            <v>117.78009458472449</v>
          </cell>
          <cell r="N175">
            <v>-0.16846284866333008</v>
          </cell>
        </row>
        <row r="176">
          <cell r="M176">
            <v>116.69949539955967</v>
          </cell>
          <cell r="N176">
            <v>-0.17137516021728516</v>
          </cell>
        </row>
        <row r="177">
          <cell r="M177">
            <v>114.59339598435932</v>
          </cell>
          <cell r="N177">
            <v>-0.18236682891845704</v>
          </cell>
        </row>
        <row r="178">
          <cell r="M178">
            <v>112.62236855064207</v>
          </cell>
          <cell r="N178">
            <v>-0.19166284561157226</v>
          </cell>
        </row>
        <row r="179">
          <cell r="M179">
            <v>111.32226519354592</v>
          </cell>
          <cell r="N179">
            <v>-0.19473052978515626</v>
          </cell>
        </row>
        <row r="180">
          <cell r="M180">
            <v>110.53755001480849</v>
          </cell>
          <cell r="N180">
            <v>-0.19304216384887696</v>
          </cell>
        </row>
        <row r="181">
          <cell r="M181">
            <v>110.17238127957415</v>
          </cell>
          <cell r="N181">
            <v>-0.18759077072143554</v>
          </cell>
        </row>
        <row r="182">
          <cell r="M182">
            <v>108.39815650454459</v>
          </cell>
          <cell r="N182">
            <v>-0.19436784744262695</v>
          </cell>
        </row>
        <row r="183">
          <cell r="M183">
            <v>107.45357256603569</v>
          </cell>
          <cell r="N183">
            <v>-0.19340227127075196</v>
          </cell>
        </row>
        <row r="184">
          <cell r="M184">
            <v>107.17485952852979</v>
          </cell>
          <cell r="N184">
            <v>-0.18637393951416015</v>
          </cell>
        </row>
        <row r="185">
          <cell r="M185">
            <v>107.39274921579214</v>
          </cell>
          <cell r="N185">
            <v>-0.17506811141967774</v>
          </cell>
        </row>
        <row r="186">
          <cell r="M186">
            <v>106.05449282188242</v>
          </cell>
          <cell r="N186">
            <v>-0.17788579940795898</v>
          </cell>
        </row>
        <row r="187">
          <cell r="M187">
            <v>106.14983883392297</v>
          </cell>
          <cell r="N187">
            <v>-0.16757234573364257</v>
          </cell>
        </row>
        <row r="188">
          <cell r="M188">
            <v>106.29602534834976</v>
          </cell>
          <cell r="N188">
            <v>-0.15711424827575685</v>
          </cell>
        </row>
        <row r="189">
          <cell r="M189">
            <v>106.19691247281715</v>
          </cell>
          <cell r="N189">
            <v>-0.14916971206665039</v>
          </cell>
        </row>
        <row r="190">
          <cell r="M190">
            <v>105.37719186567247</v>
          </cell>
          <cell r="N190">
            <v>-0.14787310600280762</v>
          </cell>
        </row>
        <row r="191">
          <cell r="M191">
            <v>104.67497022900443</v>
          </cell>
          <cell r="N191">
            <v>-0.1454158592224121</v>
          </cell>
        </row>
        <row r="192">
          <cell r="M192">
            <v>104.706152019743</v>
          </cell>
          <cell r="N192">
            <v>-0.13626727104187011</v>
          </cell>
        </row>
        <row r="193">
          <cell r="M193">
            <v>104.26131226965313</v>
          </cell>
          <cell r="N193">
            <v>-0.13171617507934572</v>
          </cell>
        </row>
        <row r="194">
          <cell r="M194">
            <v>103.96056266345735</v>
          </cell>
          <cell r="N194">
            <v>-0.12591741561889649</v>
          </cell>
        </row>
        <row r="195">
          <cell r="M195">
            <v>102.47109605056693</v>
          </cell>
          <cell r="N195">
            <v>-0.13115331649780274</v>
          </cell>
        </row>
        <row r="196">
          <cell r="M196">
            <v>103.13137758198039</v>
          </cell>
          <cell r="N196">
            <v>-0.11618782997131348</v>
          </cell>
        </row>
        <row r="197">
          <cell r="M197">
            <v>101.73558327945594</v>
          </cell>
          <cell r="N197">
            <v>-0.12081529617309571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GDP"/>
    </sheetNames>
    <sheetDataSet>
      <sheetData sheetId="0">
        <row r="33">
          <cell r="B33">
            <v>365656.5</v>
          </cell>
          <cell r="C33">
            <v>-3652</v>
          </cell>
        </row>
        <row r="34">
          <cell r="B34">
            <v>327969.2</v>
          </cell>
          <cell r="C34">
            <v>-6093</v>
          </cell>
        </row>
        <row r="35">
          <cell r="B35">
            <v>346567.6</v>
          </cell>
          <cell r="C35">
            <v>-6008</v>
          </cell>
        </row>
        <row r="36">
          <cell r="B36">
            <v>338857.4</v>
          </cell>
          <cell r="C36">
            <v>3994</v>
          </cell>
        </row>
        <row r="37">
          <cell r="B37">
            <v>377315.4</v>
          </cell>
          <cell r="C37">
            <v>-362</v>
          </cell>
        </row>
        <row r="38">
          <cell r="B38">
            <v>338358.5</v>
          </cell>
          <cell r="C38">
            <v>-2540</v>
          </cell>
        </row>
        <row r="39">
          <cell r="B39">
            <v>364543.2</v>
          </cell>
          <cell r="C39">
            <v>-3237</v>
          </cell>
        </row>
        <row r="40">
          <cell r="B40">
            <v>350071.6</v>
          </cell>
          <cell r="C40">
            <v>5043</v>
          </cell>
        </row>
        <row r="41">
          <cell r="B41">
            <v>395389.4</v>
          </cell>
          <cell r="C41">
            <v>-4289</v>
          </cell>
        </row>
        <row r="42">
          <cell r="B42">
            <v>347485.8</v>
          </cell>
          <cell r="C42">
            <v>-6625</v>
          </cell>
        </row>
        <row r="43">
          <cell r="B43">
            <v>374833.4</v>
          </cell>
          <cell r="C43">
            <v>-3751</v>
          </cell>
        </row>
        <row r="44">
          <cell r="B44">
            <v>361186.3</v>
          </cell>
          <cell r="C44">
            <v>655</v>
          </cell>
        </row>
        <row r="45">
          <cell r="B45">
            <v>406220</v>
          </cell>
          <cell r="C45">
            <v>-3693</v>
          </cell>
        </row>
        <row r="46">
          <cell r="B46">
            <v>364842.6</v>
          </cell>
          <cell r="C46">
            <v>-11957</v>
          </cell>
        </row>
        <row r="47">
          <cell r="B47">
            <v>390523.3</v>
          </cell>
          <cell r="C47">
            <v>-5422</v>
          </cell>
        </row>
        <row r="48">
          <cell r="B48">
            <v>375237.8</v>
          </cell>
          <cell r="C48">
            <v>-1604</v>
          </cell>
        </row>
        <row r="49">
          <cell r="B49">
            <v>417869.8</v>
          </cell>
          <cell r="C49">
            <v>-4285</v>
          </cell>
        </row>
        <row r="50">
          <cell r="B50">
            <v>383666.9</v>
          </cell>
          <cell r="C50">
            <v>-10628</v>
          </cell>
        </row>
        <row r="51">
          <cell r="B51">
            <v>404404.5</v>
          </cell>
          <cell r="C51">
            <v>-3972</v>
          </cell>
        </row>
        <row r="52">
          <cell r="B52">
            <v>389767.5</v>
          </cell>
          <cell r="C52">
            <v>-165</v>
          </cell>
        </row>
        <row r="53">
          <cell r="B53">
            <v>431711.9</v>
          </cell>
          <cell r="C53">
            <v>-7601</v>
          </cell>
        </row>
        <row r="54">
          <cell r="B54">
            <v>393049.59999999998</v>
          </cell>
          <cell r="C54">
            <v>-16477</v>
          </cell>
        </row>
        <row r="55">
          <cell r="B55">
            <v>416067</v>
          </cell>
          <cell r="C55">
            <v>-5823</v>
          </cell>
        </row>
        <row r="56">
          <cell r="B56">
            <v>396787.3</v>
          </cell>
          <cell r="C56">
            <v>-9753</v>
          </cell>
        </row>
        <row r="57">
          <cell r="B57">
            <v>426247</v>
          </cell>
          <cell r="C57">
            <v>-13943</v>
          </cell>
        </row>
        <row r="58">
          <cell r="B58">
            <v>375695.5</v>
          </cell>
          <cell r="C58">
            <v>-14803</v>
          </cell>
        </row>
        <row r="59">
          <cell r="B59">
            <v>392934</v>
          </cell>
          <cell r="C59">
            <v>-6649</v>
          </cell>
        </row>
        <row r="60">
          <cell r="B60">
            <v>385392.8</v>
          </cell>
          <cell r="C60">
            <v>-4331</v>
          </cell>
        </row>
        <row r="61">
          <cell r="B61">
            <v>418856</v>
          </cell>
          <cell r="C61">
            <v>-3934</v>
          </cell>
        </row>
        <row r="62">
          <cell r="B62">
            <v>379471.6</v>
          </cell>
          <cell r="C62">
            <v>-17984</v>
          </cell>
        </row>
        <row r="63">
          <cell r="B63">
            <v>402086</v>
          </cell>
          <cell r="C63">
            <v>-12260</v>
          </cell>
        </row>
        <row r="64">
          <cell r="B64">
            <v>394098.1</v>
          </cell>
          <cell r="C64">
            <v>-10869</v>
          </cell>
        </row>
        <row r="65">
          <cell r="B65">
            <v>428858.8</v>
          </cell>
          <cell r="C65">
            <v>-13629</v>
          </cell>
        </row>
        <row r="66">
          <cell r="B66">
            <v>391419.9</v>
          </cell>
          <cell r="C66">
            <v>-22537</v>
          </cell>
        </row>
        <row r="67">
          <cell r="B67">
            <v>413414.9</v>
          </cell>
          <cell r="C67">
            <v>-12001</v>
          </cell>
        </row>
        <row r="68">
          <cell r="B68">
            <v>403008.2</v>
          </cell>
          <cell r="C68">
            <v>-9252</v>
          </cell>
        </row>
        <row r="69">
          <cell r="B69">
            <v>429618</v>
          </cell>
          <cell r="C69">
            <v>-5271</v>
          </cell>
        </row>
        <row r="70">
          <cell r="B70">
            <v>390583.3</v>
          </cell>
          <cell r="C70">
            <v>-12604</v>
          </cell>
        </row>
        <row r="71">
          <cell r="B71">
            <v>405493.8</v>
          </cell>
          <cell r="C71">
            <v>336</v>
          </cell>
        </row>
        <row r="72">
          <cell r="B72">
            <v>395521.6</v>
          </cell>
          <cell r="C72">
            <v>1537</v>
          </cell>
        </row>
        <row r="73">
          <cell r="B73">
            <v>421666.3</v>
          </cell>
          <cell r="C73">
            <v>5276</v>
          </cell>
        </row>
        <row r="74">
          <cell r="B74">
            <v>382096.2</v>
          </cell>
          <cell r="C74">
            <v>-4847</v>
          </cell>
        </row>
        <row r="75">
          <cell r="B75">
            <v>401036.5</v>
          </cell>
          <cell r="C75">
            <v>4862</v>
          </cell>
        </row>
        <row r="76">
          <cell r="B76">
            <v>397740.7</v>
          </cell>
          <cell r="C76">
            <v>5838</v>
          </cell>
        </row>
        <row r="77">
          <cell r="B77">
            <v>423725.7</v>
          </cell>
          <cell r="C77">
            <v>9994</v>
          </cell>
        </row>
        <row r="78">
          <cell r="B78">
            <v>390405.1</v>
          </cell>
          <cell r="C78">
            <v>-127</v>
          </cell>
        </row>
        <row r="79">
          <cell r="B79">
            <v>404373.1</v>
          </cell>
          <cell r="C79">
            <v>6176</v>
          </cell>
        </row>
        <row r="80">
          <cell r="B80">
            <v>399863.9</v>
          </cell>
          <cell r="C80">
            <v>9826</v>
          </cell>
        </row>
        <row r="81">
          <cell r="B81">
            <v>427185.4</v>
          </cell>
          <cell r="C81">
            <v>15085</v>
          </cell>
        </row>
        <row r="82">
          <cell r="B82">
            <v>393619.3</v>
          </cell>
          <cell r="C82">
            <v>-2730</v>
          </cell>
        </row>
        <row r="83">
          <cell r="B83">
            <v>412230.8</v>
          </cell>
          <cell r="C83">
            <v>4310</v>
          </cell>
        </row>
        <row r="84">
          <cell r="B84">
            <v>409142.1</v>
          </cell>
          <cell r="C84">
            <v>10763</v>
          </cell>
        </row>
        <row r="85">
          <cell r="B85">
            <v>437093.2</v>
          </cell>
          <cell r="C85">
            <v>12069</v>
          </cell>
        </row>
        <row r="86">
          <cell r="B86">
            <v>406313.9</v>
          </cell>
          <cell r="C86">
            <v>1931</v>
          </cell>
        </row>
        <row r="87">
          <cell r="B87">
            <v>423726.6</v>
          </cell>
          <cell r="C87">
            <v>11310</v>
          </cell>
        </row>
        <row r="88">
          <cell r="B88">
            <v>416616.6</v>
          </cell>
          <cell r="C88">
            <v>15704</v>
          </cell>
        </row>
        <row r="89">
          <cell r="B89">
            <v>443090.4</v>
          </cell>
          <cell r="C89">
            <v>13916</v>
          </cell>
        </row>
        <row r="90">
          <cell r="B90">
            <v>416025.4</v>
          </cell>
          <cell r="C90">
            <v>5471</v>
          </cell>
        </row>
        <row r="91">
          <cell r="B91">
            <v>431258.7</v>
          </cell>
          <cell r="C91">
            <v>9903</v>
          </cell>
        </row>
        <row r="92">
          <cell r="B92">
            <v>425654.3</v>
          </cell>
          <cell r="C92">
            <v>16228</v>
          </cell>
        </row>
        <row r="93">
          <cell r="B93">
            <v>452016.2</v>
          </cell>
          <cell r="C93">
            <v>16440</v>
          </cell>
        </row>
        <row r="94">
          <cell r="B94">
            <v>424626.3</v>
          </cell>
          <cell r="C94">
            <v>4783</v>
          </cell>
        </row>
        <row r="95">
          <cell r="B95">
            <v>443341.9</v>
          </cell>
          <cell r="C95">
            <v>10528</v>
          </cell>
        </row>
        <row r="96">
          <cell r="B96">
            <v>432173.9</v>
          </cell>
          <cell r="C96">
            <v>15141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Credito Banche Trimestrali"/>
      <sheetName val="DATI CREDITO TOTALE Trimestrali"/>
    </sheetNames>
    <sheetDataSet>
      <sheetData sheetId="0"/>
      <sheetData sheetId="1">
        <row r="233">
          <cell r="J233">
            <v>1267885</v>
          </cell>
          <cell r="K233">
            <v>621433</v>
          </cell>
        </row>
        <row r="234">
          <cell r="J234">
            <v>1278049</v>
          </cell>
          <cell r="K234">
            <v>632587</v>
          </cell>
        </row>
        <row r="235">
          <cell r="J235">
            <v>1279485</v>
          </cell>
          <cell r="K235">
            <v>636031</v>
          </cell>
        </row>
        <row r="236">
          <cell r="J236">
            <v>1260510</v>
          </cell>
          <cell r="K236">
            <v>638049</v>
          </cell>
        </row>
        <row r="237">
          <cell r="J237">
            <v>1393826</v>
          </cell>
          <cell r="K237">
            <v>643394</v>
          </cell>
        </row>
        <row r="238">
          <cell r="J238">
            <v>1436181</v>
          </cell>
          <cell r="K238">
            <v>656884</v>
          </cell>
        </row>
        <row r="239">
          <cell r="J239">
            <v>1330515</v>
          </cell>
          <cell r="K239">
            <v>660258</v>
          </cell>
        </row>
        <row r="240">
          <cell r="J240">
            <v>1297241</v>
          </cell>
          <cell r="K240">
            <v>668202</v>
          </cell>
        </row>
        <row r="241">
          <cell r="J241">
            <v>1296653</v>
          </cell>
          <cell r="K241">
            <v>676849</v>
          </cell>
        </row>
        <row r="242">
          <cell r="J242">
            <v>1303557</v>
          </cell>
          <cell r="K242">
            <v>687452</v>
          </cell>
        </row>
        <row r="243">
          <cell r="J243">
            <v>1310415</v>
          </cell>
          <cell r="K243">
            <v>693916</v>
          </cell>
        </row>
        <row r="244">
          <cell r="J244">
            <v>1318792</v>
          </cell>
          <cell r="K244">
            <v>700082</v>
          </cell>
        </row>
        <row r="245">
          <cell r="J245">
            <v>1330579</v>
          </cell>
          <cell r="K245">
            <v>706080</v>
          </cell>
        </row>
        <row r="246">
          <cell r="J246">
            <v>1341058</v>
          </cell>
          <cell r="K246">
            <v>713558</v>
          </cell>
        </row>
        <row r="247">
          <cell r="J247">
            <v>1340980</v>
          </cell>
          <cell r="K247">
            <v>717242</v>
          </cell>
        </row>
        <row r="248">
          <cell r="J248">
            <v>1334197</v>
          </cell>
          <cell r="K248">
            <v>717269</v>
          </cell>
        </row>
        <row r="249">
          <cell r="J249">
            <v>1342208</v>
          </cell>
          <cell r="K249">
            <v>713356</v>
          </cell>
        </row>
        <row r="250">
          <cell r="J250">
            <v>1345243</v>
          </cell>
          <cell r="K250">
            <v>712870</v>
          </cell>
        </row>
        <row r="251">
          <cell r="J251">
            <v>1340188</v>
          </cell>
          <cell r="K251">
            <v>710138</v>
          </cell>
        </row>
        <row r="252">
          <cell r="J252">
            <v>1344726</v>
          </cell>
          <cell r="K252">
            <v>709215</v>
          </cell>
        </row>
        <row r="253">
          <cell r="J253">
            <v>1324102</v>
          </cell>
          <cell r="K253">
            <v>705248</v>
          </cell>
        </row>
        <row r="254">
          <cell r="J254">
            <v>1317005</v>
          </cell>
          <cell r="K254">
            <v>702664</v>
          </cell>
        </row>
        <row r="255">
          <cell r="J255">
            <v>1313226</v>
          </cell>
          <cell r="K255">
            <v>699107</v>
          </cell>
        </row>
        <row r="256">
          <cell r="J256">
            <v>1302149</v>
          </cell>
          <cell r="K256">
            <v>697475</v>
          </cell>
        </row>
        <row r="257">
          <cell r="J257">
            <v>1305628</v>
          </cell>
          <cell r="K257">
            <v>694712</v>
          </cell>
        </row>
        <row r="258">
          <cell r="J258">
            <v>1308276</v>
          </cell>
          <cell r="K258">
            <v>696238</v>
          </cell>
        </row>
        <row r="259">
          <cell r="J259">
            <v>1309768</v>
          </cell>
          <cell r="K259">
            <v>691861</v>
          </cell>
        </row>
        <row r="260">
          <cell r="J260">
            <v>1292015</v>
          </cell>
          <cell r="K260">
            <v>692501</v>
          </cell>
        </row>
        <row r="261">
          <cell r="J261">
            <v>1297959</v>
          </cell>
          <cell r="K261">
            <v>690918</v>
          </cell>
        </row>
        <row r="262">
          <cell r="J262">
            <v>1289960</v>
          </cell>
          <cell r="K262">
            <v>691588</v>
          </cell>
        </row>
        <row r="263">
          <cell r="J263">
            <v>1283766</v>
          </cell>
          <cell r="K263">
            <v>691713</v>
          </cell>
        </row>
        <row r="264">
          <cell r="J264">
            <v>1261576</v>
          </cell>
          <cell r="K264">
            <v>691961</v>
          </cell>
        </row>
        <row r="265">
          <cell r="J265">
            <v>1253870</v>
          </cell>
          <cell r="K265">
            <v>691710</v>
          </cell>
        </row>
        <row r="266">
          <cell r="J266">
            <v>1267694</v>
          </cell>
          <cell r="K266">
            <v>693402</v>
          </cell>
        </row>
        <row r="267">
          <cell r="J267">
            <v>1264518</v>
          </cell>
          <cell r="K267">
            <v>695419</v>
          </cell>
        </row>
        <row r="268">
          <cell r="J268">
            <v>1246936</v>
          </cell>
          <cell r="K268">
            <v>697585</v>
          </cell>
        </row>
        <row r="269">
          <cell r="J269">
            <v>1251422</v>
          </cell>
          <cell r="K269">
            <v>700818</v>
          </cell>
        </row>
        <row r="270">
          <cell r="J270">
            <v>1246920</v>
          </cell>
          <cell r="K270">
            <v>701587</v>
          </cell>
        </row>
        <row r="271">
          <cell r="J271">
            <v>1229667</v>
          </cell>
          <cell r="K271">
            <v>703174</v>
          </cell>
        </row>
        <row r="272">
          <cell r="J272">
            <v>1234977</v>
          </cell>
          <cell r="K272">
            <v>708061</v>
          </cell>
        </row>
        <row r="273">
          <cell r="J273">
            <v>1235440</v>
          </cell>
          <cell r="K273">
            <v>707214</v>
          </cell>
        </row>
        <row r="274">
          <cell r="J274">
            <v>1241554</v>
          </cell>
          <cell r="K274">
            <v>716782</v>
          </cell>
        </row>
        <row r="275">
          <cell r="J275">
            <v>1242035</v>
          </cell>
          <cell r="K275">
            <v>717901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Italia"/>
      <sheetName val="EA"/>
      <sheetName val="Francia"/>
      <sheetName val="Germania"/>
      <sheetName val="Spagna"/>
      <sheetName val="UK £"/>
      <sheetName val="US $"/>
      <sheetName val="Attività e passività fin."/>
      <sheetName val="Reddito, PIL e demografia"/>
      <sheetName val="Indicatori utili"/>
      <sheetName val="Dati grafici annuali"/>
      <sheetName val="Grafici annuali"/>
      <sheetName val="Stralcio"/>
      <sheetName val="Mapping US"/>
      <sheetName val="Elab. Dati Stralcio"/>
      <sheetName val="Dati fine anno (per tavola)"/>
      <sheetName val="Tavola relazione appe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>
            <v>1112952.2</v>
          </cell>
        </row>
        <row r="25">
          <cell r="D25">
            <v>1122574.5</v>
          </cell>
        </row>
        <row r="26">
          <cell r="D26">
            <v>1129524.1000000001</v>
          </cell>
        </row>
        <row r="27">
          <cell r="D27">
            <v>1125254.2</v>
          </cell>
        </row>
        <row r="28">
          <cell r="D28">
            <v>1121737.5</v>
          </cell>
        </row>
        <row r="29">
          <cell r="D29">
            <v>1106365.8999999999</v>
          </cell>
        </row>
        <row r="30">
          <cell r="D30">
            <v>1099760.8999999999</v>
          </cell>
        </row>
        <row r="31">
          <cell r="D31">
            <v>1099070.5</v>
          </cell>
        </row>
        <row r="32">
          <cell r="D32">
            <v>1094616.3999999999</v>
          </cell>
        </row>
        <row r="33">
          <cell r="D33">
            <v>1093813.6000000001</v>
          </cell>
        </row>
        <row r="34">
          <cell r="D34">
            <v>1093690.8</v>
          </cell>
        </row>
        <row r="35">
          <cell r="D35">
            <v>1097975.3</v>
          </cell>
        </row>
        <row r="36">
          <cell r="D36">
            <v>1104635</v>
          </cell>
        </row>
        <row r="37">
          <cell r="D37">
            <v>1113791.7</v>
          </cell>
        </row>
        <row r="38">
          <cell r="D38">
            <v>1121353.1000000001</v>
          </cell>
        </row>
        <row r="39">
          <cell r="D39">
            <v>1126308.8</v>
          </cell>
        </row>
        <row r="40">
          <cell r="D40">
            <v>1123276.3</v>
          </cell>
        </row>
        <row r="41">
          <cell r="D41">
            <v>1115452.3</v>
          </cell>
        </row>
        <row r="42">
          <cell r="D42">
            <v>1107743.3999999999</v>
          </cell>
        </row>
        <row r="43">
          <cell r="D43">
            <v>1095743.5</v>
          </cell>
        </row>
        <row r="44">
          <cell r="D44">
            <v>1092473.7</v>
          </cell>
        </row>
        <row r="45">
          <cell r="D45">
            <v>1086722.8</v>
          </cell>
        </row>
        <row r="46">
          <cell r="D46">
            <v>1093705.7000000002</v>
          </cell>
        </row>
        <row r="47">
          <cell r="D47">
            <v>1100091.6000000001</v>
          </cell>
        </row>
        <row r="48">
          <cell r="D48">
            <v>1103497.5</v>
          </cell>
        </row>
        <row r="49">
          <cell r="D49">
            <v>1103261.1000000001</v>
          </cell>
        </row>
        <row r="50">
          <cell r="D50">
            <v>1104271.2999999998</v>
          </cell>
        </row>
        <row r="51">
          <cell r="D51">
            <v>1107274.7</v>
          </cell>
        </row>
        <row r="52">
          <cell r="D52">
            <v>1108610</v>
          </cell>
        </row>
        <row r="53">
          <cell r="D53">
            <v>1115179.3999999999</v>
          </cell>
        </row>
        <row r="54">
          <cell r="D54">
            <v>1118767.5</v>
          </cell>
        </row>
        <row r="55">
          <cell r="D55">
            <v>1122773</v>
          </cell>
        </row>
        <row r="56">
          <cell r="D56">
            <v>1128340.7</v>
          </cell>
        </row>
        <row r="57">
          <cell r="D57">
            <v>1132794.8</v>
          </cell>
        </row>
        <row r="58">
          <cell r="D58">
            <v>1136130.2</v>
          </cell>
        </row>
        <row r="59">
          <cell r="D59">
            <v>1137011.3999999999</v>
          </cell>
        </row>
        <row r="60">
          <cell r="D60">
            <v>1141526.2</v>
          </cell>
        </row>
        <row r="61">
          <cell r="D61">
            <v>1142155.7</v>
          </cell>
        </row>
        <row r="62">
          <cell r="D62">
            <v>1146925.6000000001</v>
          </cell>
        </row>
        <row r="63">
          <cell r="D63">
            <v>1155245.7</v>
          </cell>
        </row>
        <row r="64">
          <cell r="D64">
            <v>1158319.5</v>
          </cell>
        </row>
        <row r="65">
          <cell r="D65">
            <v>1167511</v>
          </cell>
        </row>
        <row r="66">
          <cell r="D66">
            <v>1171645.5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IAC"/>
      <sheetName val="IPC"/>
      <sheetName val="IAV"/>
      <sheetName val="IPV"/>
      <sheetName val="Dati_Altri"/>
      <sheetName val="Dati_SDW"/>
      <sheetName val="Desc_SDW"/>
      <sheetName val="LEV"/>
      <sheetName val="DF_PIL"/>
      <sheetName val="DB_DF&amp;PIL"/>
      <sheetName val="OBB_DF&amp;PIL"/>
      <sheetName val="LIQ_PAS"/>
      <sheetName val="STRU_FIN"/>
      <sheetName val="Grafici indicatori"/>
      <sheetName val="Att_cons"/>
      <sheetName val="Att_flu"/>
      <sheetName val="Pas_cons"/>
      <sheetName val="Pas_flu"/>
      <sheetName val="Liabilities"/>
      <sheetName val="GDP"/>
      <sheetName val="Bank_Loans"/>
      <sheetName val="Liquidity"/>
      <sheetName val="Tot_Liabilities"/>
      <sheetName val="Tot_Assets"/>
      <sheetName val="Flows"/>
      <sheetName val="TavolaRidotta"/>
      <sheetName val="Tavola nuova"/>
      <sheetName val="Tavola"/>
      <sheetName val="Foglio2"/>
      <sheetName val="Foglio3"/>
      <sheetName val="Foglio1"/>
      <sheetName val="Foglio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H39">
            <v>78.316013605607864</v>
          </cell>
        </row>
        <row r="40">
          <cell r="H40">
            <v>78.379229588381634</v>
          </cell>
        </row>
        <row r="41">
          <cell r="H41">
            <v>78.130984129367633</v>
          </cell>
        </row>
        <row r="42">
          <cell r="H42">
            <v>77.229973918342083</v>
          </cell>
        </row>
        <row r="43">
          <cell r="H43">
            <v>79.799350759788084</v>
          </cell>
        </row>
        <row r="44">
          <cell r="H44">
            <v>82.361055947645838</v>
          </cell>
        </row>
        <row r="45">
          <cell r="H45">
            <v>82.014569312339191</v>
          </cell>
        </row>
        <row r="46">
          <cell r="H46">
            <v>82.475582779473143</v>
          </cell>
        </row>
        <row r="47">
          <cell r="H47">
            <v>82.240768447490751</v>
          </cell>
        </row>
        <row r="48">
          <cell r="H48">
            <v>82.201454701270251</v>
          </cell>
        </row>
        <row r="49">
          <cell r="H49">
            <v>82.182879424969201</v>
          </cell>
        </row>
        <row r="50">
          <cell r="H50">
            <v>82.192574610222209</v>
          </cell>
        </row>
        <row r="51">
          <cell r="H51">
            <v>82.314232699965459</v>
          </cell>
        </row>
        <row r="52">
          <cell r="H52">
            <v>82.385095552104247</v>
          </cell>
        </row>
        <row r="53">
          <cell r="H53">
            <v>81.931863978226204</v>
          </cell>
        </row>
        <row r="54">
          <cell r="H54">
            <v>81.479626635297379</v>
          </cell>
        </row>
        <row r="55">
          <cell r="H55">
            <v>82.010767197015923</v>
          </cell>
        </row>
        <row r="56">
          <cell r="H56">
            <v>82.595985408845991</v>
          </cell>
        </row>
        <row r="57">
          <cell r="H57">
            <v>82.665586367132946</v>
          </cell>
        </row>
        <row r="58">
          <cell r="H58">
            <v>83.35434105459133</v>
          </cell>
        </row>
        <row r="59">
          <cell r="H59">
            <v>82.762597346065249</v>
          </cell>
        </row>
        <row r="60">
          <cell r="H60">
            <v>82.588892529316496</v>
          </cell>
        </row>
        <row r="61">
          <cell r="H61">
            <v>82.252027754449372</v>
          </cell>
        </row>
        <row r="62">
          <cell r="H62">
            <v>81.408762288606994</v>
          </cell>
        </row>
        <row r="63">
          <cell r="H63">
            <v>81.33462891032805</v>
          </cell>
        </row>
        <row r="64">
          <cell r="H64">
            <v>81.373928426174174</v>
          </cell>
        </row>
        <row r="65">
          <cell r="H65">
            <v>81.435372651970425</v>
          </cell>
        </row>
        <row r="66">
          <cell r="H66">
            <v>80.092285883560876</v>
          </cell>
        </row>
        <row r="67">
          <cell r="H67">
            <v>80.301927795118445</v>
          </cell>
        </row>
        <row r="68">
          <cell r="H68">
            <v>79.450698409823488</v>
          </cell>
        </row>
        <row r="69">
          <cell r="H69">
            <v>78.620291558506963</v>
          </cell>
        </row>
        <row r="70">
          <cell r="H70">
            <v>76.362648129489315</v>
          </cell>
        </row>
        <row r="71">
          <cell r="H71">
            <v>75.317460484661495</v>
          </cell>
        </row>
        <row r="72">
          <cell r="H72">
            <v>75.625593496934513</v>
          </cell>
        </row>
        <row r="73">
          <cell r="H73">
            <v>75.10125019766835</v>
          </cell>
        </row>
        <row r="74">
          <cell r="H74">
            <v>73.794174751604189</v>
          </cell>
        </row>
        <row r="75">
          <cell r="H75">
            <v>73.636473081560354</v>
          </cell>
        </row>
        <row r="76">
          <cell r="H76">
            <v>73.047854480122737</v>
          </cell>
        </row>
        <row r="77">
          <cell r="H77">
            <v>71.657785506251173</v>
          </cell>
        </row>
        <row r="78">
          <cell r="H78">
            <v>71.594804288572149</v>
          </cell>
        </row>
        <row r="79">
          <cell r="H79">
            <v>71.266270587099726</v>
          </cell>
        </row>
        <row r="80">
          <cell r="H80">
            <v>71.123221096774699</v>
          </cell>
        </row>
        <row r="81">
          <cell r="H81">
            <v>70.886002350614319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5"/>
      <sheetName val="ENGrafico5"/>
      <sheetName val="DATA"/>
      <sheetName val="Foglio2"/>
    </sheetNames>
    <sheetDataSet>
      <sheetData sheetId="0" refreshError="1"/>
      <sheetData sheetId="1" refreshError="1"/>
      <sheetData sheetId="2">
        <row r="6">
          <cell r="H6">
            <v>4.390777492015302E-2</v>
          </cell>
          <cell r="I6">
            <v>6.5671344438109472E-2</v>
          </cell>
        </row>
        <row r="7">
          <cell r="H7">
            <v>4.9093143519064991E-2</v>
          </cell>
          <cell r="I7">
            <v>7.3889392530597189E-2</v>
          </cell>
        </row>
        <row r="8">
          <cell r="H8">
            <v>5.2072227175337507E-2</v>
          </cell>
          <cell r="I8">
            <v>8.7575155879214439E-2</v>
          </cell>
        </row>
        <row r="9">
          <cell r="H9">
            <v>5.608265388336494E-2</v>
          </cell>
          <cell r="I9">
            <v>9.6748713604248457E-2</v>
          </cell>
        </row>
        <row r="10">
          <cell r="H10">
            <v>5.8395503267239003E-2</v>
          </cell>
          <cell r="I10">
            <v>0.10593282809177178</v>
          </cell>
        </row>
        <row r="11">
          <cell r="H11">
            <v>6.0516801261039532E-2</v>
          </cell>
          <cell r="I11">
            <v>0.11097252076315291</v>
          </cell>
        </row>
        <row r="12">
          <cell r="H12">
            <v>6.4009250307322033E-2</v>
          </cell>
          <cell r="I12">
            <v>0.11535019956153732</v>
          </cell>
        </row>
        <row r="13">
          <cell r="H13">
            <v>6.5903846609553007E-2</v>
          </cell>
          <cell r="I13">
            <v>0.11986580873454868</v>
          </cell>
        </row>
        <row r="14">
          <cell r="H14">
            <v>6.6137746846358925E-2</v>
          </cell>
          <cell r="I14">
            <v>0.1233827106053213</v>
          </cell>
        </row>
        <row r="15">
          <cell r="H15">
            <v>7.4844018911032303E-2</v>
          </cell>
          <cell r="I15">
            <v>0.1347901147725668</v>
          </cell>
        </row>
        <row r="16">
          <cell r="H16">
            <v>7.5655741824916231E-2</v>
          </cell>
          <cell r="I16">
            <v>0.13763956950838571</v>
          </cell>
        </row>
        <row r="17">
          <cell r="H17">
            <v>7.7852154862949413E-2</v>
          </cell>
          <cell r="I17">
            <v>0.14218598234549024</v>
          </cell>
        </row>
        <row r="18">
          <cell r="H18">
            <v>7.8422747625672043E-2</v>
          </cell>
          <cell r="I18">
            <v>0.14897635172099172</v>
          </cell>
        </row>
        <row r="19">
          <cell r="H19">
            <v>8.1940341080323803E-2</v>
          </cell>
          <cell r="I19">
            <v>0.16172258151959823</v>
          </cell>
        </row>
        <row r="20">
          <cell r="H20">
            <v>8.3944996501344932E-2</v>
          </cell>
          <cell r="I20">
            <v>0.17017825567777048</v>
          </cell>
        </row>
        <row r="21">
          <cell r="H21">
            <v>8.776827417397777E-2</v>
          </cell>
          <cell r="I21">
            <v>0.18282978313791515</v>
          </cell>
        </row>
        <row r="22">
          <cell r="H22">
            <v>9.0105412726669096E-2</v>
          </cell>
          <cell r="I22">
            <v>0.19222215740709067</v>
          </cell>
        </row>
        <row r="23">
          <cell r="H23">
            <v>9.318748991414802E-2</v>
          </cell>
          <cell r="I23">
            <v>0.20537639555223333</v>
          </cell>
        </row>
        <row r="24">
          <cell r="H24">
            <v>9.624621829094511E-2</v>
          </cell>
          <cell r="I24">
            <v>0.21885674655995163</v>
          </cell>
        </row>
        <row r="25">
          <cell r="H25">
            <v>0.10011508517480937</v>
          </cell>
          <cell r="I25">
            <v>0.23419394169448016</v>
          </cell>
        </row>
        <row r="26">
          <cell r="H26">
            <v>0.10173942900900691</v>
          </cell>
          <cell r="I26">
            <v>0.24801723178699789</v>
          </cell>
        </row>
        <row r="27">
          <cell r="H27">
            <v>0.10089684838922251</v>
          </cell>
          <cell r="I27">
            <v>0.25849479883454479</v>
          </cell>
        </row>
        <row r="28">
          <cell r="H28">
            <v>0.10190202732243843</v>
          </cell>
          <cell r="I28">
            <v>0.26742458110825573</v>
          </cell>
        </row>
        <row r="29">
          <cell r="H29">
            <v>0.10416678033654701</v>
          </cell>
          <cell r="I29">
            <v>0.27776200489708341</v>
          </cell>
        </row>
        <row r="30">
          <cell r="H30">
            <v>0.10684792342025357</v>
          </cell>
          <cell r="I30">
            <v>0.29028576476995788</v>
          </cell>
        </row>
        <row r="31">
          <cell r="H31">
            <v>0.10886505427527124</v>
          </cell>
          <cell r="I31">
            <v>0.29553903622004479</v>
          </cell>
        </row>
        <row r="32">
          <cell r="H32">
            <v>0.10913744455469972</v>
          </cell>
          <cell r="I32">
            <v>0.29923290506926287</v>
          </cell>
        </row>
        <row r="33">
          <cell r="H33">
            <v>0.11070071456954628</v>
          </cell>
          <cell r="I33">
            <v>0.30559622316996726</v>
          </cell>
        </row>
        <row r="34">
          <cell r="H34">
            <v>0.11116683330986749</v>
          </cell>
          <cell r="I34">
            <v>0.3047424409369755</v>
          </cell>
        </row>
        <row r="35">
          <cell r="H35">
            <v>0.10921176456084748</v>
          </cell>
          <cell r="I35">
            <v>0.29802671259246155</v>
          </cell>
        </row>
        <row r="36">
          <cell r="H36">
            <v>0.10653858184643021</v>
          </cell>
          <cell r="I36">
            <v>0.29501179195250293</v>
          </cell>
        </row>
        <row r="37">
          <cell r="H37">
            <v>0.10644541582222942</v>
          </cell>
          <cell r="I37">
            <v>0.29654163189691091</v>
          </cell>
        </row>
        <row r="38">
          <cell r="H38">
            <v>0.10404922276278367</v>
          </cell>
          <cell r="I38">
            <v>0.29552015357653477</v>
          </cell>
        </row>
        <row r="39">
          <cell r="H39">
            <v>0.10397174451232077</v>
          </cell>
          <cell r="I39">
            <v>0.29495536748865364</v>
          </cell>
        </row>
        <row r="40">
          <cell r="H40">
            <v>9.5637891498977362E-2</v>
          </cell>
          <cell r="I40">
            <v>0.27913074756340289</v>
          </cell>
        </row>
        <row r="41">
          <cell r="H41">
            <v>9.1757299342940898E-2</v>
          </cell>
          <cell r="I41">
            <v>0.26390122685779749</v>
          </cell>
        </row>
        <row r="42">
          <cell r="H42">
            <v>8.8448489760709223E-2</v>
          </cell>
          <cell r="I42">
            <v>0.25350738393510158</v>
          </cell>
        </row>
        <row r="43">
          <cell r="H43">
            <v>8.7075620528060865E-2</v>
          </cell>
          <cell r="I43">
            <v>0.24675315737685088</v>
          </cell>
        </row>
        <row r="44">
          <cell r="H44">
            <v>7.6402084456045016E-2</v>
          </cell>
          <cell r="I44">
            <v>0.2177222454184907</v>
          </cell>
        </row>
        <row r="45">
          <cell r="H45">
            <v>7.0891703614428342E-2</v>
          </cell>
          <cell r="I45">
            <v>0.2084872862477814</v>
          </cell>
        </row>
        <row r="46">
          <cell r="H46">
            <v>6.2725904342209843E-2</v>
          </cell>
          <cell r="I46">
            <v>0.18175602451157782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>
        <v>2</v>
      </c>
      <c r="B1" t="s">
        <v>6</v>
      </c>
    </row>
    <row r="2" spans="1:5" x14ac:dyDescent="0.25">
      <c r="A2" s="1" t="s">
        <v>0</v>
      </c>
      <c r="B2" t="s">
        <v>2</v>
      </c>
      <c r="C2" t="s">
        <v>1</v>
      </c>
      <c r="D2">
        <v>18294</v>
      </c>
      <c r="E2" s="2">
        <v>42461.637835648151</v>
      </c>
    </row>
    <row r="3" spans="1:5" x14ac:dyDescent="0.25">
      <c r="A3" s="1" t="s">
        <v>3</v>
      </c>
      <c r="B3" t="s">
        <v>4</v>
      </c>
      <c r="C3" t="s">
        <v>5</v>
      </c>
      <c r="D3">
        <v>18265</v>
      </c>
      <c r="E3" s="2">
        <v>42485.612303240741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436"/>
  <sheetViews>
    <sheetView tabSelected="1" zoomScaleNormal="100" workbookViewId="0">
      <pane xSplit="1" ySplit="8" topLeftCell="R148" activePane="bottomRight" state="frozen"/>
      <selection activeCell="B20" sqref="B20"/>
      <selection pane="topRight" activeCell="B20" sqref="B20"/>
      <selection pane="bottomLeft" activeCell="B20" sqref="B20"/>
      <selection pane="bottomRight" activeCell="A165" sqref="A165:XFD165"/>
    </sheetView>
  </sheetViews>
  <sheetFormatPr defaultColWidth="9.140625" defaultRowHeight="15" x14ac:dyDescent="0.25"/>
  <cols>
    <col min="1" max="1" width="22.42578125" style="7" customWidth="1"/>
    <col min="2" max="3" width="20.7109375" style="3" customWidth="1"/>
    <col min="4" max="4" width="20.7109375" style="22" customWidth="1"/>
    <col min="5" max="6" width="20.7109375" style="3" customWidth="1"/>
    <col min="7" max="7" width="20.7109375" style="22" customWidth="1"/>
    <col min="8" max="9" width="20.7109375" style="3" customWidth="1"/>
    <col min="10" max="10" width="20.7109375" style="22" customWidth="1"/>
    <col min="11" max="11" width="20.7109375" style="3" customWidth="1"/>
    <col min="12" max="12" width="29.28515625" style="22" customWidth="1"/>
    <col min="13" max="13" width="20.7109375" style="3" customWidth="1"/>
    <col min="14" max="14" width="34.28515625" style="22" customWidth="1"/>
    <col min="15" max="18" width="20.7109375" style="3" customWidth="1"/>
    <col min="19" max="19" width="20.7109375" style="22" customWidth="1"/>
    <col min="20" max="20" width="38" style="3" customWidth="1"/>
    <col min="21" max="21" width="45.7109375" style="3" customWidth="1"/>
    <col min="22" max="22" width="49" style="3" customWidth="1"/>
    <col min="23" max="23" width="38.140625" style="75" bestFit="1" customWidth="1"/>
    <col min="24" max="16384" width="9.140625" style="3"/>
  </cols>
  <sheetData>
    <row r="1" spans="1:23" s="7" customFormat="1" ht="15.75" x14ac:dyDescent="0.25">
      <c r="B1" s="13" t="s">
        <v>17</v>
      </c>
      <c r="C1" s="14"/>
      <c r="D1" s="19"/>
      <c r="E1" s="13" t="s">
        <v>23</v>
      </c>
      <c r="F1" s="15"/>
      <c r="G1" s="23"/>
      <c r="H1" s="13" t="s">
        <v>118</v>
      </c>
      <c r="I1" s="15"/>
      <c r="J1" s="23"/>
      <c r="K1" s="13" t="s">
        <v>40</v>
      </c>
      <c r="L1" s="28"/>
      <c r="M1" s="13" t="s">
        <v>43</v>
      </c>
      <c r="N1" s="28"/>
      <c r="O1" s="13" t="s">
        <v>48</v>
      </c>
      <c r="P1" s="24"/>
      <c r="Q1" s="24"/>
      <c r="R1" s="24"/>
      <c r="S1" s="28"/>
      <c r="T1" s="67" t="s">
        <v>52</v>
      </c>
      <c r="U1" s="68" t="s">
        <v>148</v>
      </c>
      <c r="V1" s="69"/>
      <c r="W1" s="74"/>
    </row>
    <row r="2" spans="1:23" ht="15.75" x14ac:dyDescent="0.25">
      <c r="B2" s="13" t="s">
        <v>18</v>
      </c>
      <c r="C2" s="14"/>
      <c r="D2" s="19"/>
      <c r="E2" s="13" t="s">
        <v>24</v>
      </c>
      <c r="F2" s="15"/>
      <c r="G2" s="23"/>
      <c r="H2" s="13" t="s">
        <v>119</v>
      </c>
      <c r="I2" s="15"/>
      <c r="J2" s="23"/>
      <c r="K2" s="13" t="s">
        <v>41</v>
      </c>
      <c r="L2" s="28"/>
      <c r="M2" s="13" t="s">
        <v>44</v>
      </c>
      <c r="N2" s="28"/>
      <c r="O2" s="13" t="s">
        <v>49</v>
      </c>
      <c r="P2" s="24"/>
      <c r="Q2" s="24"/>
      <c r="R2" s="24"/>
      <c r="S2" s="28"/>
      <c r="T2" s="67" t="s">
        <v>53</v>
      </c>
      <c r="U2" s="68" t="s">
        <v>149</v>
      </c>
      <c r="V2" s="70"/>
    </row>
    <row r="3" spans="1:23" ht="15.75" x14ac:dyDescent="0.25">
      <c r="B3" s="16"/>
      <c r="C3" s="14"/>
      <c r="D3" s="19"/>
      <c r="E3" s="16"/>
      <c r="F3" s="15"/>
      <c r="G3" s="23"/>
      <c r="H3" s="16"/>
      <c r="I3" s="15"/>
      <c r="J3" s="23"/>
      <c r="K3" s="16"/>
      <c r="L3" s="28"/>
      <c r="M3" s="16"/>
      <c r="N3" s="28"/>
      <c r="O3" s="16"/>
      <c r="P3" s="24"/>
      <c r="Q3" s="24"/>
      <c r="R3" s="24"/>
      <c r="S3" s="28"/>
      <c r="T3" s="28"/>
    </row>
    <row r="4" spans="1:23" ht="15.75" x14ac:dyDescent="0.25">
      <c r="B4" s="17" t="s">
        <v>19</v>
      </c>
      <c r="C4" s="14"/>
      <c r="D4" s="19"/>
      <c r="E4" s="17" t="s">
        <v>19</v>
      </c>
      <c r="F4" s="15"/>
      <c r="G4" s="23"/>
      <c r="H4" s="17" t="s">
        <v>19</v>
      </c>
      <c r="I4" s="15"/>
      <c r="J4" s="23"/>
      <c r="K4" s="17" t="s">
        <v>38</v>
      </c>
      <c r="L4" s="28"/>
      <c r="M4" s="17" t="s">
        <v>38</v>
      </c>
      <c r="N4" s="28"/>
      <c r="O4" s="17" t="s">
        <v>50</v>
      </c>
      <c r="P4" s="24"/>
      <c r="Q4" s="24"/>
      <c r="R4" s="24"/>
      <c r="S4" s="28"/>
      <c r="T4" s="28" t="s">
        <v>54</v>
      </c>
      <c r="U4" s="17" t="s">
        <v>141</v>
      </c>
    </row>
    <row r="5" spans="1:23" ht="15.75" x14ac:dyDescent="0.25">
      <c r="B5" s="17" t="s">
        <v>20</v>
      </c>
      <c r="C5" s="14"/>
      <c r="D5" s="19"/>
      <c r="E5" s="17" t="s">
        <v>20</v>
      </c>
      <c r="F5" s="15"/>
      <c r="G5" s="23"/>
      <c r="H5" s="17" t="s">
        <v>20</v>
      </c>
      <c r="I5" s="15"/>
      <c r="J5" s="23"/>
      <c r="K5" s="17" t="s">
        <v>39</v>
      </c>
      <c r="L5" s="28"/>
      <c r="M5" s="17" t="s">
        <v>39</v>
      </c>
      <c r="N5" s="28"/>
      <c r="O5" s="17" t="s">
        <v>51</v>
      </c>
      <c r="P5" s="24"/>
      <c r="Q5" s="24"/>
      <c r="R5" s="24"/>
      <c r="S5" s="28"/>
      <c r="T5" s="28" t="s">
        <v>55</v>
      </c>
      <c r="U5" s="17" t="s">
        <v>142</v>
      </c>
    </row>
    <row r="6" spans="1:23" s="4" customFormat="1" ht="33.75" customHeight="1" x14ac:dyDescent="0.25">
      <c r="A6" s="17"/>
      <c r="B6" s="14"/>
      <c r="C6" s="14"/>
      <c r="D6" s="19"/>
      <c r="E6" s="15"/>
      <c r="F6" s="15"/>
      <c r="G6" s="23"/>
      <c r="H6" s="15"/>
      <c r="I6" s="15"/>
      <c r="J6" s="23"/>
      <c r="K6" s="24"/>
      <c r="L6" s="28"/>
      <c r="M6" s="24"/>
      <c r="N6" s="28"/>
      <c r="O6" s="24"/>
      <c r="P6" s="24"/>
      <c r="Q6" s="24"/>
      <c r="R6" s="24"/>
      <c r="S6" s="28"/>
      <c r="T6" s="28"/>
      <c r="W6" s="76"/>
    </row>
    <row r="7" spans="1:23" s="7" customFormat="1" ht="90" x14ac:dyDescent="0.25">
      <c r="A7" s="65" t="s">
        <v>21</v>
      </c>
      <c r="B7" s="18" t="s">
        <v>123</v>
      </c>
      <c r="C7" s="18" t="s">
        <v>124</v>
      </c>
      <c r="D7" s="62" t="s">
        <v>125</v>
      </c>
      <c r="E7" s="64" t="s">
        <v>122</v>
      </c>
      <c r="F7" s="64" t="s">
        <v>121</v>
      </c>
      <c r="G7" s="62" t="s">
        <v>120</v>
      </c>
      <c r="H7" s="64" t="s">
        <v>25</v>
      </c>
      <c r="I7" s="64" t="s">
        <v>26</v>
      </c>
      <c r="J7" s="62" t="s">
        <v>27</v>
      </c>
      <c r="K7" s="64" t="s">
        <v>152</v>
      </c>
      <c r="L7" s="62" t="s">
        <v>153</v>
      </c>
      <c r="M7" s="64" t="s">
        <v>42</v>
      </c>
      <c r="N7" s="62" t="s">
        <v>129</v>
      </c>
      <c r="O7" s="64" t="s">
        <v>45</v>
      </c>
      <c r="P7" s="64" t="s">
        <v>46</v>
      </c>
      <c r="Q7" s="64" t="s">
        <v>101</v>
      </c>
      <c r="R7" s="64" t="s">
        <v>47</v>
      </c>
      <c r="S7" s="62" t="s">
        <v>138</v>
      </c>
      <c r="T7" s="62" t="s">
        <v>56</v>
      </c>
      <c r="U7" s="18" t="s">
        <v>143</v>
      </c>
      <c r="V7" s="18" t="s">
        <v>144</v>
      </c>
      <c r="W7" s="18" t="s">
        <v>151</v>
      </c>
    </row>
    <row r="8" spans="1:23" ht="60" x14ac:dyDescent="0.25">
      <c r="A8" s="65" t="s">
        <v>22</v>
      </c>
      <c r="B8" s="64" t="s">
        <v>128</v>
      </c>
      <c r="C8" s="63" t="s">
        <v>126</v>
      </c>
      <c r="D8" s="62" t="s">
        <v>127</v>
      </c>
      <c r="E8" s="64" t="s">
        <v>131</v>
      </c>
      <c r="F8" s="64" t="s">
        <v>132</v>
      </c>
      <c r="G8" s="62" t="s">
        <v>133</v>
      </c>
      <c r="H8" s="64" t="s">
        <v>7</v>
      </c>
      <c r="I8" s="64" t="s">
        <v>8</v>
      </c>
      <c r="J8" s="62" t="s">
        <v>9</v>
      </c>
      <c r="K8" s="64" t="s">
        <v>154</v>
      </c>
      <c r="L8" s="62" t="s">
        <v>155</v>
      </c>
      <c r="M8" s="64" t="s">
        <v>10</v>
      </c>
      <c r="N8" s="62" t="s">
        <v>130</v>
      </c>
      <c r="O8" s="64" t="s">
        <v>12</v>
      </c>
      <c r="P8" s="64" t="s">
        <v>13</v>
      </c>
      <c r="Q8" s="64" t="s">
        <v>11</v>
      </c>
      <c r="R8" s="64" t="s">
        <v>14</v>
      </c>
      <c r="S8" s="62" t="s">
        <v>15</v>
      </c>
      <c r="T8" s="62" t="s">
        <v>57</v>
      </c>
      <c r="U8" s="18" t="s">
        <v>145</v>
      </c>
      <c r="V8" s="18" t="s">
        <v>146</v>
      </c>
      <c r="W8" s="18" t="s">
        <v>147</v>
      </c>
    </row>
    <row r="9" spans="1:23" x14ac:dyDescent="0.25">
      <c r="A9" s="5">
        <v>29311</v>
      </c>
      <c r="B9" s="12"/>
      <c r="C9" s="12"/>
      <c r="D9" s="12">
        <f>[1]DATI!K4</f>
        <v>0.46278371797874596</v>
      </c>
      <c r="E9" s="12"/>
      <c r="F9" s="12"/>
      <c r="G9" s="12">
        <f>[1]DATI!N4</f>
        <v>0.55871539144502125</v>
      </c>
      <c r="H9" s="12">
        <f>'[2]GDP Congiuntura'!C42</f>
        <v>183589</v>
      </c>
      <c r="I9" s="12">
        <f>'[3]Quarterly Series'!ZB164*1000</f>
        <v>102552</v>
      </c>
      <c r="J9" s="12">
        <f>'[3]Quarterly Series'!ZF164*1000</f>
        <v>84962</v>
      </c>
      <c r="K9" s="11"/>
      <c r="L9" s="20"/>
      <c r="M9" s="11"/>
      <c r="N9" s="20"/>
      <c r="O9" s="11"/>
      <c r="P9" s="11"/>
      <c r="Q9" s="11"/>
      <c r="R9" s="11"/>
      <c r="S9" s="20"/>
      <c r="T9" s="11"/>
      <c r="U9" s="72"/>
      <c r="V9" s="72"/>
      <c r="W9" s="77" t="s">
        <v>150</v>
      </c>
    </row>
    <row r="10" spans="1:23" x14ac:dyDescent="0.25">
      <c r="A10" s="5">
        <v>29402</v>
      </c>
      <c r="B10" s="12">
        <f>[1]DATI!I5</f>
        <v>-0.13961198806762695</v>
      </c>
      <c r="C10" s="12"/>
      <c r="D10" s="12">
        <f>[1]DATI!K5</f>
        <v>0.45648020570292935</v>
      </c>
      <c r="E10" s="12">
        <f>[1]DATI!L5</f>
        <v>-0.17653112411499022</v>
      </c>
      <c r="F10" s="12"/>
      <c r="G10" s="12">
        <f>[1]DATI!N5</f>
        <v>0.55932142619331771</v>
      </c>
      <c r="H10" s="12">
        <f>'[2]GDP Congiuntura'!C43</f>
        <v>195233</v>
      </c>
      <c r="I10" s="12">
        <f>'[3]Quarterly Series'!ZB165*1000</f>
        <v>109182</v>
      </c>
      <c r="J10" s="12">
        <f>'[3]Quarterly Series'!ZF165*1000</f>
        <v>89120</v>
      </c>
      <c r="K10" s="11"/>
      <c r="L10" s="20"/>
      <c r="M10" s="11"/>
      <c r="N10" s="20"/>
      <c r="O10" s="11"/>
      <c r="P10" s="11"/>
      <c r="Q10" s="11"/>
      <c r="R10" s="11"/>
      <c r="S10" s="20"/>
      <c r="T10" s="11"/>
      <c r="U10" s="72">
        <f t="shared" ref="U10:U73" si="0">0.25*(ROUND(IF(E10*100&lt;=2,0,IF(E10*100&gt;=10,2.5, (0.3125*E10*100 - 0.625)))/0.25,0))</f>
        <v>0</v>
      </c>
      <c r="V10" s="72">
        <f>0.25*(ROUND(IF(F10*100&lt;=2,0,IF(F10*100&gt;=10,2.5, (0.3125*F10*100 - 0.625)))/0.25,0))</f>
        <v>0</v>
      </c>
      <c r="W10" s="77" t="s">
        <v>150</v>
      </c>
    </row>
    <row r="11" spans="1:23" x14ac:dyDescent="0.25">
      <c r="A11" s="5">
        <v>29494</v>
      </c>
      <c r="B11" s="12">
        <f>[1]DATI!I6</f>
        <v>-0.15043138504028319</v>
      </c>
      <c r="C11" s="12">
        <f>[1]DATI!J6</f>
        <v>-9.4683122634887693E-2</v>
      </c>
      <c r="D11" s="12">
        <f>[1]DATI!K6</f>
        <v>0.43828004538445875</v>
      </c>
      <c r="E11" s="12">
        <f>[1]DATI!L6</f>
        <v>-0.18829021453857422</v>
      </c>
      <c r="F11" s="12">
        <f>[1]DATI!M6</f>
        <v>-0.13254195213317871</v>
      </c>
      <c r="G11" s="12">
        <f>[1]DATI!N6</f>
        <v>0.53636575218921823</v>
      </c>
      <c r="H11" s="12">
        <f>'[2]GDP Congiuntura'!C44</f>
        <v>206238</v>
      </c>
      <c r="I11" s="12">
        <f>'[3]Quarterly Series'!ZB166*1000</f>
        <v>110570</v>
      </c>
      <c r="J11" s="12">
        <f>'[3]Quarterly Series'!ZF166*1000</f>
        <v>90390</v>
      </c>
      <c r="K11" s="11"/>
      <c r="L11" s="20"/>
      <c r="M11" s="11"/>
      <c r="N11" s="20"/>
      <c r="O11" s="11"/>
      <c r="P11" s="11"/>
      <c r="Q11" s="11"/>
      <c r="R11" s="11"/>
      <c r="S11" s="20"/>
      <c r="T11" s="11"/>
      <c r="U11" s="72">
        <f t="shared" si="0"/>
        <v>0</v>
      </c>
      <c r="V11" s="72">
        <f t="shared" ref="V11:V74" si="1">0.25*(ROUND(IF(F11*100&lt;=2,0,IF(F11*100&gt;=10,2.5, (0.3125*F11*100 - 0.625)))/0.25,0))</f>
        <v>0</v>
      </c>
      <c r="W11" s="77" t="s">
        <v>150</v>
      </c>
    </row>
    <row r="12" spans="1:23" x14ac:dyDescent="0.25">
      <c r="A12" s="5">
        <v>29586</v>
      </c>
      <c r="B12" s="12">
        <f>[1]DATI!I7</f>
        <v>-0.12936775207519532</v>
      </c>
      <c r="C12" s="12">
        <f>[1]DATI!J7</f>
        <v>-7.3363256454467771E-2</v>
      </c>
      <c r="D12" s="12">
        <f>[1]DATI!K7</f>
        <v>0.45293886149501117</v>
      </c>
      <c r="E12" s="12">
        <f>[1]DATI!L7</f>
        <v>-0.14553215980529785</v>
      </c>
      <c r="F12" s="12">
        <f>[1]DATI!M7</f>
        <v>-8.952766418457031E-2</v>
      </c>
      <c r="G12" s="12">
        <f>[1]DATI!N7</f>
        <v>0.57009977544736901</v>
      </c>
      <c r="H12" s="12">
        <f>'[2]GDP Congiuntura'!C45</f>
        <v>215985</v>
      </c>
      <c r="I12" s="12">
        <f>'[3]Quarterly Series'!ZB167*1000</f>
        <v>123133</v>
      </c>
      <c r="J12" s="12">
        <f>'[3]Quarterly Series'!ZF167*1000</f>
        <v>97828</v>
      </c>
      <c r="K12" s="11"/>
      <c r="L12" s="20"/>
      <c r="M12" s="11"/>
      <c r="N12" s="20"/>
      <c r="O12" s="11"/>
      <c r="P12" s="11"/>
      <c r="Q12" s="11"/>
      <c r="R12" s="11"/>
      <c r="S12" s="20"/>
      <c r="T12" s="11"/>
      <c r="U12" s="72">
        <f t="shared" si="0"/>
        <v>0</v>
      </c>
      <c r="V12" s="72">
        <f t="shared" si="1"/>
        <v>0</v>
      </c>
      <c r="W12" s="77" t="s">
        <v>150</v>
      </c>
    </row>
    <row r="13" spans="1:23" x14ac:dyDescent="0.25">
      <c r="A13" s="5">
        <v>29676</v>
      </c>
      <c r="B13" s="12">
        <f>[1]DATI!I8</f>
        <v>-0.12882235527038574</v>
      </c>
      <c r="C13" s="12">
        <f>[1]DATI!J8</f>
        <v>-7.2813205718994134E-2</v>
      </c>
      <c r="D13" s="12">
        <f>[1]DATI!K8</f>
        <v>0.44690106237864397</v>
      </c>
      <c r="E13" s="12">
        <f>[1]DATI!L8</f>
        <v>-0.14139612197875975</v>
      </c>
      <c r="F13" s="12">
        <f>[1]DATI!M8</f>
        <v>-8.538697242736816E-2</v>
      </c>
      <c r="G13" s="12">
        <f>[1]DATI!N8</f>
        <v>0.56521565264528284</v>
      </c>
      <c r="H13" s="12">
        <f>'[2]GDP Congiuntura'!C46</f>
        <v>225061</v>
      </c>
      <c r="I13" s="12">
        <f>'[3]Quarterly Series'!ZB168*1000</f>
        <v>127196</v>
      </c>
      <c r="J13" s="12">
        <f>'[3]Quarterly Series'!ZF168*1000</f>
        <v>100580</v>
      </c>
      <c r="K13" s="11"/>
      <c r="L13" s="20"/>
      <c r="M13" s="11"/>
      <c r="N13" s="20"/>
      <c r="O13" s="11"/>
      <c r="P13" s="11"/>
      <c r="Q13" s="11"/>
      <c r="R13" s="11"/>
      <c r="S13" s="20"/>
      <c r="T13" s="11"/>
      <c r="U13" s="72">
        <f t="shared" si="0"/>
        <v>0</v>
      </c>
      <c r="V13" s="72">
        <f t="shared" si="1"/>
        <v>0</v>
      </c>
      <c r="W13" s="77" t="s">
        <v>150</v>
      </c>
    </row>
    <row r="14" spans="1:23" x14ac:dyDescent="0.25">
      <c r="A14" s="5">
        <v>29767</v>
      </c>
      <c r="B14" s="12">
        <f>[1]DATI!I9</f>
        <v>-0.12931142807006835</v>
      </c>
      <c r="C14" s="12">
        <f>[1]DATI!J9</f>
        <v>-7.3640518188476556E-2</v>
      </c>
      <c r="D14" s="12">
        <f>[1]DATI!K9</f>
        <v>0.43959126768226331</v>
      </c>
      <c r="E14" s="12">
        <f>[1]DATI!L9</f>
        <v>-0.13885227203369141</v>
      </c>
      <c r="F14" s="12">
        <f>[1]DATI!M9</f>
        <v>-8.3181362152099605E-2</v>
      </c>
      <c r="G14" s="12">
        <f>[1]DATI!N9</f>
        <v>0.55865750816104454</v>
      </c>
      <c r="H14" s="12">
        <f>'[2]GDP Congiuntura'!C47</f>
        <v>235264</v>
      </c>
      <c r="I14" s="12">
        <f>'[3]Quarterly Series'!ZB169*1000</f>
        <v>131409</v>
      </c>
      <c r="J14" s="12">
        <f>'[3]Quarterly Series'!ZF169*1000</f>
        <v>103420</v>
      </c>
      <c r="K14" s="11"/>
      <c r="L14" s="20"/>
      <c r="M14" s="11"/>
      <c r="N14" s="20"/>
      <c r="O14" s="11"/>
      <c r="P14" s="11"/>
      <c r="Q14" s="11"/>
      <c r="R14" s="11"/>
      <c r="S14" s="20"/>
      <c r="T14" s="11"/>
      <c r="U14" s="72">
        <f t="shared" si="0"/>
        <v>0</v>
      </c>
      <c r="V14" s="72">
        <f t="shared" si="1"/>
        <v>0</v>
      </c>
      <c r="W14" s="77" t="s">
        <v>150</v>
      </c>
    </row>
    <row r="15" spans="1:23" x14ac:dyDescent="0.25">
      <c r="A15" s="5">
        <v>29859</v>
      </c>
      <c r="B15" s="12">
        <f>[1]DATI!I10</f>
        <v>-0.13144082069396973</v>
      </c>
      <c r="C15" s="12">
        <f>[1]DATI!J10</f>
        <v>-7.636428833007812E-2</v>
      </c>
      <c r="D15" s="12">
        <f>[1]DATI!K10</f>
        <v>0.43030775730395504</v>
      </c>
      <c r="E15" s="12">
        <f>[1]DATI!L10</f>
        <v>-0.13954166412353516</v>
      </c>
      <c r="F15" s="12">
        <f>[1]DATI!M10</f>
        <v>-8.4465131759643555E-2</v>
      </c>
      <c r="G15" s="12">
        <f>[1]DATI!N10</f>
        <v>0.54860095544506193</v>
      </c>
      <c r="H15" s="12">
        <f>'[2]GDP Congiuntura'!C48</f>
        <v>246168</v>
      </c>
      <c r="I15" s="12">
        <f>'[3]Quarterly Series'!ZB170*1000</f>
        <v>135008</v>
      </c>
      <c r="J15" s="12">
        <f>'[3]Quarterly Series'!ZF170*1000</f>
        <v>105928</v>
      </c>
      <c r="K15" s="11"/>
      <c r="L15" s="20"/>
      <c r="M15" s="11"/>
      <c r="N15" s="20"/>
      <c r="O15" s="11"/>
      <c r="P15" s="11"/>
      <c r="Q15" s="11"/>
      <c r="R15" s="11"/>
      <c r="S15" s="20"/>
      <c r="T15" s="11"/>
      <c r="U15" s="72">
        <f t="shared" si="0"/>
        <v>0</v>
      </c>
      <c r="V15" s="72">
        <f t="shared" si="1"/>
        <v>0</v>
      </c>
      <c r="W15" s="77" t="s">
        <v>150</v>
      </c>
    </row>
    <row r="16" spans="1:23" x14ac:dyDescent="0.25">
      <c r="A16" s="5">
        <v>29951</v>
      </c>
      <c r="B16" s="12">
        <f>[1]DATI!I11</f>
        <v>-0.11888062477111816</v>
      </c>
      <c r="C16" s="12">
        <f>[1]DATI!J11</f>
        <v>-6.4279632568359377E-2</v>
      </c>
      <c r="D16" s="12">
        <f>[1]DATI!K11</f>
        <v>0.43622747302959192</v>
      </c>
      <c r="E16" s="12">
        <f>[1]DATI!L11</f>
        <v>-0.11372003555297852</v>
      </c>
      <c r="F16" s="12">
        <f>[1]DATI!M11</f>
        <v>-5.9119043350219724E-2</v>
      </c>
      <c r="G16" s="12">
        <f>[1]DATI!N11</f>
        <v>0.56632435739566145</v>
      </c>
      <c r="H16" s="12">
        <f>'[2]GDP Congiuntura'!C49</f>
        <v>258246</v>
      </c>
      <c r="I16" s="12">
        <f>'[3]Quarterly Series'!ZB171*1000</f>
        <v>146251</v>
      </c>
      <c r="J16" s="12">
        <f>'[3]Quarterly Series'!ZF171*1000</f>
        <v>112654</v>
      </c>
      <c r="K16" s="11"/>
      <c r="L16" s="20"/>
      <c r="M16" s="11"/>
      <c r="N16" s="20"/>
      <c r="O16" s="11"/>
      <c r="P16" s="11"/>
      <c r="Q16" s="11"/>
      <c r="R16" s="11"/>
      <c r="S16" s="20"/>
      <c r="T16" s="11"/>
      <c r="U16" s="72">
        <f t="shared" si="0"/>
        <v>0</v>
      </c>
      <c r="V16" s="72">
        <f t="shared" si="1"/>
        <v>0</v>
      </c>
      <c r="W16" s="77" t="s">
        <v>150</v>
      </c>
    </row>
    <row r="17" spans="1:23" x14ac:dyDescent="0.25">
      <c r="A17" s="5">
        <v>30041</v>
      </c>
      <c r="B17" s="12">
        <f>[1]DATI!I12</f>
        <v>-0.12891320228576661</v>
      </c>
      <c r="C17" s="12">
        <f>[1]DATI!J12</f>
        <v>-7.4628562927246095E-2</v>
      </c>
      <c r="D17" s="12">
        <f>[1]DATI!K12</f>
        <v>0.41878020440938124</v>
      </c>
      <c r="E17" s="12">
        <f>[1]DATI!L12</f>
        <v>-0.13063288688659669</v>
      </c>
      <c r="F17" s="12">
        <f>[1]DATI!M12</f>
        <v>-7.6348247528076174E-2</v>
      </c>
      <c r="G17" s="12">
        <f>[1]DATI!N12</f>
        <v>0.54014919960627883</v>
      </c>
      <c r="H17" s="12">
        <f>'[2]GDP Congiuntura'!C50</f>
        <v>270242</v>
      </c>
      <c r="I17" s="12">
        <f>'[3]Quarterly Series'!ZB172*1000</f>
        <v>145934</v>
      </c>
      <c r="J17" s="12">
        <f>'[3]Quarterly Series'!ZF172*1000</f>
        <v>113172</v>
      </c>
      <c r="K17" s="11"/>
      <c r="L17" s="20"/>
      <c r="M17" s="11"/>
      <c r="N17" s="20"/>
      <c r="O17" s="11"/>
      <c r="P17" s="11"/>
      <c r="Q17" s="11"/>
      <c r="R17" s="11"/>
      <c r="S17" s="20"/>
      <c r="T17" s="11"/>
      <c r="U17" s="72">
        <f t="shared" si="0"/>
        <v>0</v>
      </c>
      <c r="V17" s="72">
        <f t="shared" si="1"/>
        <v>0</v>
      </c>
      <c r="W17" s="77" t="s">
        <v>150</v>
      </c>
    </row>
    <row r="18" spans="1:23" x14ac:dyDescent="0.25">
      <c r="A18" s="5">
        <v>30132</v>
      </c>
      <c r="B18" s="12">
        <f>[1]DATI!I13</f>
        <v>-0.13069720268249513</v>
      </c>
      <c r="C18" s="12">
        <f>[1]DATI!J13</f>
        <v>-7.6991043090820319E-2</v>
      </c>
      <c r="D18" s="12">
        <f>[1]DATI!K13</f>
        <v>0.40926853725229434</v>
      </c>
      <c r="E18" s="12">
        <f>[1]DATI!L13</f>
        <v>-0.13409543037414551</v>
      </c>
      <c r="F18" s="12">
        <f>[1]DATI!M13</f>
        <v>-8.0389270782470698E-2</v>
      </c>
      <c r="G18" s="12">
        <f>[1]DATI!N13</f>
        <v>0.52701160256159529</v>
      </c>
      <c r="H18" s="12">
        <f>'[2]GDP Congiuntura'!C51</f>
        <v>281231</v>
      </c>
      <c r="I18" s="12">
        <f>'[3]Quarterly Series'!ZB173*1000</f>
        <v>148156</v>
      </c>
      <c r="J18" s="12">
        <f>'[3]Quarterly Series'!ZF173*1000</f>
        <v>115099</v>
      </c>
      <c r="K18" s="11"/>
      <c r="L18" s="20"/>
      <c r="M18" s="11"/>
      <c r="N18" s="20"/>
      <c r="O18" s="11"/>
      <c r="P18" s="11"/>
      <c r="Q18" s="11"/>
      <c r="R18" s="11"/>
      <c r="S18" s="20"/>
      <c r="T18" s="11"/>
      <c r="U18" s="72">
        <f t="shared" si="0"/>
        <v>0</v>
      </c>
      <c r="V18" s="72">
        <f t="shared" si="1"/>
        <v>0</v>
      </c>
      <c r="W18" s="77" t="s">
        <v>150</v>
      </c>
    </row>
    <row r="19" spans="1:23" x14ac:dyDescent="0.25">
      <c r="A19" s="5">
        <v>30224</v>
      </c>
      <c r="B19" s="12">
        <f>[1]DATI!I14</f>
        <v>-0.12675229072570801</v>
      </c>
      <c r="C19" s="12">
        <f>[1]DATI!J14</f>
        <v>-7.3548097610473637E-2</v>
      </c>
      <c r="D19" s="12">
        <f>[1]DATI!K14</f>
        <v>0.40550153408819128</v>
      </c>
      <c r="E19" s="12">
        <f>[1]DATI!L14</f>
        <v>-0.12741100311279296</v>
      </c>
      <c r="F19" s="12">
        <f>[1]DATI!M14</f>
        <v>-7.420680999755859E-2</v>
      </c>
      <c r="G19" s="12">
        <f>[1]DATI!N14</f>
        <v>0.52419007660190919</v>
      </c>
      <c r="H19" s="12">
        <f>'[2]GDP Congiuntura'!C52</f>
        <v>292682</v>
      </c>
      <c r="I19" s="12">
        <f>'[3]Quarterly Series'!ZB174*1000</f>
        <v>153367</v>
      </c>
      <c r="J19" s="12">
        <f>'[3]Quarterly Series'!ZF174*1000</f>
        <v>118683</v>
      </c>
      <c r="K19" s="11"/>
      <c r="L19" s="20"/>
      <c r="M19" s="11"/>
      <c r="N19" s="20"/>
      <c r="O19" s="11"/>
      <c r="P19" s="11"/>
      <c r="Q19" s="11"/>
      <c r="R19" s="11"/>
      <c r="S19" s="20"/>
      <c r="T19" s="11"/>
      <c r="U19" s="72">
        <f t="shared" si="0"/>
        <v>0</v>
      </c>
      <c r="V19" s="72">
        <f t="shared" si="1"/>
        <v>0</v>
      </c>
      <c r="W19" s="77" t="s">
        <v>150</v>
      </c>
    </row>
    <row r="20" spans="1:23" x14ac:dyDescent="0.25">
      <c r="A20" s="5">
        <v>30316</v>
      </c>
      <c r="B20" s="12">
        <f>[1]DATI!I15</f>
        <v>-0.11100145339965821</v>
      </c>
      <c r="C20" s="12">
        <f>[1]DATI!J15</f>
        <v>-5.911759376525879E-2</v>
      </c>
      <c r="D20" s="12">
        <f>[1]DATI!K15</f>
        <v>0.4142461237382859</v>
      </c>
      <c r="E20" s="12">
        <f>[1]DATI!L15</f>
        <v>-9.964666366577149E-2</v>
      </c>
      <c r="F20" s="12">
        <f>[1]DATI!M15</f>
        <v>-4.7762804031372071E-2</v>
      </c>
      <c r="G20" s="12">
        <f>[1]DATI!N15</f>
        <v>0.54384887668857906</v>
      </c>
      <c r="H20" s="12">
        <f>'[2]GDP Congiuntura'!C53</f>
        <v>304546</v>
      </c>
      <c r="I20" s="12">
        <f>'[3]Quarterly Series'!ZB175*1000</f>
        <v>165627</v>
      </c>
      <c r="J20" s="12">
        <f>'[3]Quarterly Series'!ZF175*1000</f>
        <v>126157</v>
      </c>
      <c r="K20" s="11"/>
      <c r="L20" s="20"/>
      <c r="M20" s="11"/>
      <c r="N20" s="20"/>
      <c r="O20" s="11"/>
      <c r="P20" s="11"/>
      <c r="Q20" s="11"/>
      <c r="R20" s="11"/>
      <c r="S20" s="20"/>
      <c r="T20" s="11"/>
      <c r="U20" s="72">
        <f t="shared" si="0"/>
        <v>0</v>
      </c>
      <c r="V20" s="72">
        <f t="shared" si="1"/>
        <v>0</v>
      </c>
      <c r="W20" s="77" t="s">
        <v>150</v>
      </c>
    </row>
    <row r="21" spans="1:23" x14ac:dyDescent="0.25">
      <c r="A21" s="5">
        <v>30406</v>
      </c>
      <c r="B21" s="12">
        <f>[1]DATI!I16</f>
        <v>-0.11075844764709472</v>
      </c>
      <c r="C21" s="12">
        <f>[1]DATI!J16</f>
        <v>-5.9722480773925779E-2</v>
      </c>
      <c r="D21" s="12">
        <f>[1]DATI!K16</f>
        <v>0.40731625532237958</v>
      </c>
      <c r="E21" s="12">
        <f>[1]DATI!L16</f>
        <v>-0.10598858833312988</v>
      </c>
      <c r="F21" s="12">
        <f>[1]DATI!M16</f>
        <v>-5.4952621459960938E-2</v>
      </c>
      <c r="G21" s="12">
        <f>[1]DATI!N16</f>
        <v>0.52887213002739486</v>
      </c>
      <c r="H21" s="12">
        <f>'[2]GDP Congiuntura'!C54</f>
        <v>316118</v>
      </c>
      <c r="I21" s="12">
        <f>'[3]Quarterly Series'!ZB176*1000</f>
        <v>167159</v>
      </c>
      <c r="J21" s="12">
        <f>'[3]Quarterly Series'!ZF176*1000</f>
        <v>128759.99999999999</v>
      </c>
      <c r="K21" s="11"/>
      <c r="L21" s="20"/>
      <c r="M21" s="11"/>
      <c r="N21" s="20"/>
      <c r="O21" s="11"/>
      <c r="P21" s="11"/>
      <c r="Q21" s="11"/>
      <c r="R21" s="11"/>
      <c r="S21" s="20"/>
      <c r="T21" s="11"/>
      <c r="U21" s="72">
        <f t="shared" si="0"/>
        <v>0</v>
      </c>
      <c r="V21" s="72">
        <f t="shared" si="1"/>
        <v>0</v>
      </c>
      <c r="W21" s="77" t="s">
        <v>150</v>
      </c>
    </row>
    <row r="22" spans="1:23" x14ac:dyDescent="0.25">
      <c r="A22" s="5">
        <v>30497</v>
      </c>
      <c r="B22" s="12">
        <f>[1]DATI!I17</f>
        <v>-0.1093254566192627</v>
      </c>
      <c r="C22" s="12">
        <f>[1]DATI!J17</f>
        <v>-5.9145050048828127E-2</v>
      </c>
      <c r="D22" s="12">
        <f>[1]DATI!K17</f>
        <v>0.40147902580525247</v>
      </c>
      <c r="E22" s="12">
        <f>[1]DATI!L17</f>
        <v>-0.10959918975830078</v>
      </c>
      <c r="F22" s="12">
        <f>[1]DATI!M17</f>
        <v>-5.9418783187866211E-2</v>
      </c>
      <c r="G22" s="12">
        <f>[1]DATI!N17</f>
        <v>0.51624521236238874</v>
      </c>
      <c r="H22" s="12">
        <f>'[2]GDP Congiuntura'!C55</f>
        <v>328189</v>
      </c>
      <c r="I22" s="12">
        <f>'[3]Quarterly Series'!ZB177*1000</f>
        <v>169375</v>
      </c>
      <c r="J22" s="12">
        <f>'[3]Quarterly Series'!ZF177*1000</f>
        <v>131761</v>
      </c>
      <c r="K22" s="11"/>
      <c r="L22" s="20"/>
      <c r="M22" s="11"/>
      <c r="N22" s="20"/>
      <c r="O22" s="11"/>
      <c r="P22" s="11"/>
      <c r="Q22" s="11"/>
      <c r="R22" s="11"/>
      <c r="S22" s="20"/>
      <c r="T22" s="11"/>
      <c r="U22" s="72">
        <f t="shared" si="0"/>
        <v>0</v>
      </c>
      <c r="V22" s="72">
        <f t="shared" si="1"/>
        <v>0</v>
      </c>
      <c r="W22" s="77" t="s">
        <v>150</v>
      </c>
    </row>
    <row r="23" spans="1:23" x14ac:dyDescent="0.25">
      <c r="A23" s="5">
        <v>30589</v>
      </c>
      <c r="B23" s="12">
        <f>[1]DATI!I18</f>
        <v>-0.10749417304992676</v>
      </c>
      <c r="C23" s="12">
        <f>[1]DATI!J18</f>
        <v>-5.8290348052978516E-2</v>
      </c>
      <c r="D23" s="12">
        <f>[1]DATI!K18</f>
        <v>0.39596809443764835</v>
      </c>
      <c r="E23" s="12">
        <f>[1]DATI!L18</f>
        <v>-0.11188386917114258</v>
      </c>
      <c r="F23" s="12">
        <f>[1]DATI!M18</f>
        <v>-6.268004417419433E-2</v>
      </c>
      <c r="G23" s="12">
        <f>[1]DATI!N18</f>
        <v>0.50463358180714091</v>
      </c>
      <c r="H23" s="12">
        <f>'[2]GDP Congiuntura'!C56</f>
        <v>340881</v>
      </c>
      <c r="I23" s="12">
        <f>'[3]Quarterly Series'!ZB178*1000</f>
        <v>171948</v>
      </c>
      <c r="J23" s="12">
        <f>'[3]Quarterly Series'!ZF178*1000</f>
        <v>134978</v>
      </c>
      <c r="K23" s="11"/>
      <c r="L23" s="20"/>
      <c r="M23" s="11"/>
      <c r="N23" s="20"/>
      <c r="O23" s="11"/>
      <c r="P23" s="11"/>
      <c r="Q23" s="11"/>
      <c r="R23" s="11"/>
      <c r="S23" s="20"/>
      <c r="T23" s="11"/>
      <c r="U23" s="72">
        <f t="shared" si="0"/>
        <v>0</v>
      </c>
      <c r="V23" s="72">
        <f t="shared" si="1"/>
        <v>0</v>
      </c>
      <c r="W23" s="77" t="s">
        <v>150</v>
      </c>
    </row>
    <row r="24" spans="1:23" x14ac:dyDescent="0.25">
      <c r="A24" s="5">
        <v>30681</v>
      </c>
      <c r="B24" s="12">
        <f>[1]DATI!I19</f>
        <v>-8.8135919570922858E-2</v>
      </c>
      <c r="C24" s="12">
        <f>[1]DATI!J19</f>
        <v>-4.0145959854125973E-2</v>
      </c>
      <c r="D24" s="12">
        <f>[1]DATI!K19</f>
        <v>0.40892984297909107</v>
      </c>
      <c r="E24" s="12">
        <f>[1]DATI!L19</f>
        <v>-8.138752937316894E-2</v>
      </c>
      <c r="F24" s="12">
        <f>[1]DATI!M19</f>
        <v>-3.339756965637207E-2</v>
      </c>
      <c r="G24" s="12">
        <f>[1]DATI!N19</f>
        <v>0.52738648421206691</v>
      </c>
      <c r="H24" s="12">
        <f>'[2]GDP Congiuntura'!C57</f>
        <v>355303</v>
      </c>
      <c r="I24" s="12">
        <f>'[3]Quarterly Series'!ZB179*1000</f>
        <v>187382</v>
      </c>
      <c r="J24" s="12">
        <f>'[3]Quarterly Series'!ZF179*1000</f>
        <v>145294</v>
      </c>
      <c r="K24" s="11"/>
      <c r="L24" s="20"/>
      <c r="M24" s="11"/>
      <c r="N24" s="20"/>
      <c r="O24" s="11"/>
      <c r="P24" s="11"/>
      <c r="Q24" s="11"/>
      <c r="R24" s="11"/>
      <c r="S24" s="20"/>
      <c r="T24" s="11"/>
      <c r="U24" s="72">
        <f t="shared" si="0"/>
        <v>0</v>
      </c>
      <c r="V24" s="72">
        <f t="shared" si="1"/>
        <v>0</v>
      </c>
      <c r="W24" s="77" t="s">
        <v>150</v>
      </c>
    </row>
    <row r="25" spans="1:23" x14ac:dyDescent="0.25">
      <c r="A25" s="5">
        <v>30772</v>
      </c>
      <c r="B25" s="12">
        <f>[1]DATI!I20</f>
        <v>-8.5763788223266607E-2</v>
      </c>
      <c r="C25" s="12">
        <f>[1]DATI!J20</f>
        <v>-3.9170713424682618E-2</v>
      </c>
      <c r="D25" s="12">
        <f>[1]DATI!K20</f>
        <v>0.40489927966090233</v>
      </c>
      <c r="E25" s="12">
        <f>[1]DATI!L20</f>
        <v>-7.6501951217651368E-2</v>
      </c>
      <c r="F25" s="12">
        <f>[1]DATI!M20</f>
        <v>-2.9908876419067382E-2</v>
      </c>
      <c r="G25" s="12">
        <f>[1]DATI!N20</f>
        <v>0.52467898519558442</v>
      </c>
      <c r="H25" s="12">
        <f>'[2]GDP Congiuntura'!C58</f>
        <v>369687</v>
      </c>
      <c r="I25" s="12">
        <f>'[3]Quarterly Series'!ZB180*1000</f>
        <v>193938</v>
      </c>
      <c r="J25" s="12">
        <f>'[3]Quarterly Series'!ZF180*1000</f>
        <v>149686</v>
      </c>
      <c r="K25" s="11"/>
      <c r="L25" s="20"/>
      <c r="M25" s="11"/>
      <c r="N25" s="20"/>
      <c r="O25" s="11"/>
      <c r="P25" s="11"/>
      <c r="Q25" s="11"/>
      <c r="R25" s="11"/>
      <c r="S25" s="20"/>
      <c r="T25" s="11"/>
      <c r="U25" s="72">
        <f t="shared" si="0"/>
        <v>0</v>
      </c>
      <c r="V25" s="72">
        <f t="shared" si="1"/>
        <v>0</v>
      </c>
      <c r="W25" s="77" t="s">
        <v>150</v>
      </c>
    </row>
    <row r="26" spans="1:23" x14ac:dyDescent="0.25">
      <c r="A26" s="5">
        <v>30863</v>
      </c>
      <c r="B26" s="12">
        <f>[1]DATI!I21</f>
        <v>-7.8710255622863767E-2</v>
      </c>
      <c r="C26" s="12">
        <f>[1]DATI!J21</f>
        <v>-3.4250044822692872E-2</v>
      </c>
      <c r="D26" s="12">
        <f>[1]DATI!K21</f>
        <v>0.40581879243629992</v>
      </c>
      <c r="E26" s="12">
        <f>[1]DATI!L21</f>
        <v>-6.3951287269592288E-2</v>
      </c>
      <c r="F26" s="12">
        <f>[1]DATI!M21</f>
        <v>-1.9491076469421387E-2</v>
      </c>
      <c r="G26" s="12">
        <f>[1]DATI!N21</f>
        <v>0.53023863411174499</v>
      </c>
      <c r="H26" s="12">
        <f>'[2]GDP Congiuntura'!C59</f>
        <v>383516</v>
      </c>
      <c r="I26" s="12">
        <f>'[3]Quarterly Series'!ZB181*1000</f>
        <v>203317</v>
      </c>
      <c r="J26" s="12">
        <f>'[3]Quarterly Series'!ZF181*1000</f>
        <v>155638</v>
      </c>
      <c r="K26" s="11"/>
      <c r="L26" s="20"/>
      <c r="M26" s="11"/>
      <c r="N26" s="20"/>
      <c r="O26" s="11"/>
      <c r="P26" s="11"/>
      <c r="Q26" s="11"/>
      <c r="R26" s="11"/>
      <c r="S26" s="20"/>
      <c r="T26" s="11"/>
      <c r="U26" s="72">
        <f t="shared" si="0"/>
        <v>0</v>
      </c>
      <c r="V26" s="72">
        <f t="shared" si="1"/>
        <v>0</v>
      </c>
      <c r="W26" s="77" t="s">
        <v>150</v>
      </c>
    </row>
    <row r="27" spans="1:23" x14ac:dyDescent="0.25">
      <c r="A27" s="5">
        <v>30955</v>
      </c>
      <c r="B27" s="12">
        <f>[1]DATI!I22</f>
        <v>-6.975633621215821E-2</v>
      </c>
      <c r="C27" s="12">
        <f>[1]DATI!J22</f>
        <v>-2.7918815612792969E-2</v>
      </c>
      <c r="D27" s="12">
        <f>[1]DATI!K22</f>
        <v>0.40902888648441421</v>
      </c>
      <c r="E27" s="12">
        <f>[1]DATI!L22</f>
        <v>-4.8784546852111817E-2</v>
      </c>
      <c r="F27" s="12">
        <f>[1]DATI!M22</f>
        <v>-6.9470262527465817E-3</v>
      </c>
      <c r="G27" s="12">
        <f>[1]DATI!N22</f>
        <v>0.53918831324419958</v>
      </c>
      <c r="H27" s="12">
        <f>'[2]GDP Congiuntura'!C60</f>
        <v>396483</v>
      </c>
      <c r="I27" s="12">
        <f>'[3]Quarterly Series'!ZB182*1000</f>
        <v>213740</v>
      </c>
      <c r="J27" s="12">
        <f>'[3]Quarterly Series'!ZF182*1000</f>
        <v>162173</v>
      </c>
      <c r="K27" s="11"/>
      <c r="L27" s="20"/>
      <c r="M27" s="11"/>
      <c r="N27" s="20"/>
      <c r="O27" s="11"/>
      <c r="P27" s="11"/>
      <c r="Q27" s="11"/>
      <c r="R27" s="11"/>
      <c r="S27" s="20"/>
      <c r="T27" s="11"/>
      <c r="U27" s="72">
        <f t="shared" si="0"/>
        <v>0</v>
      </c>
      <c r="V27" s="72">
        <f t="shared" si="1"/>
        <v>0</v>
      </c>
      <c r="W27" s="77" t="s">
        <v>150</v>
      </c>
    </row>
    <row r="28" spans="1:23" x14ac:dyDescent="0.25">
      <c r="A28" s="5">
        <v>31047</v>
      </c>
      <c r="B28" s="12">
        <f>[1]DATI!I23</f>
        <v>-5.1045937538146971E-2</v>
      </c>
      <c r="C28" s="12">
        <f>[1]DATI!J23</f>
        <v>-1.2089285850524902E-2</v>
      </c>
      <c r="D28" s="12">
        <f>[1]DATI!K23</f>
        <v>0.42296509122959919</v>
      </c>
      <c r="E28" s="12">
        <f>[1]DATI!L23</f>
        <v>-1.7804576158523558E-2</v>
      </c>
      <c r="F28" s="12">
        <f>[1]DATI!M23</f>
        <v>2.1152076721191407E-2</v>
      </c>
      <c r="G28" s="12">
        <f>[1]DATI!N23</f>
        <v>0.56566536918997568</v>
      </c>
      <c r="H28" s="12">
        <f>'[2]GDP Congiuntura'!C61</f>
        <v>406173</v>
      </c>
      <c r="I28" s="12">
        <f>'[3]Quarterly Series'!ZB183*1000</f>
        <v>229758</v>
      </c>
      <c r="J28" s="12">
        <f>'[3]Quarterly Series'!ZF183*1000</f>
        <v>171797</v>
      </c>
      <c r="K28" s="11"/>
      <c r="L28" s="20"/>
      <c r="M28" s="11"/>
      <c r="N28" s="20"/>
      <c r="O28" s="11"/>
      <c r="P28" s="11"/>
      <c r="Q28" s="11"/>
      <c r="R28" s="11"/>
      <c r="S28" s="20"/>
      <c r="T28" s="11"/>
      <c r="U28" s="72">
        <f t="shared" si="0"/>
        <v>0</v>
      </c>
      <c r="V28" s="72">
        <f t="shared" si="1"/>
        <v>0</v>
      </c>
      <c r="W28" s="77" t="s">
        <v>150</v>
      </c>
    </row>
    <row r="29" spans="1:23" x14ac:dyDescent="0.25">
      <c r="A29" s="5">
        <v>31137</v>
      </c>
      <c r="B29" s="12">
        <f>[1]DATI!I24</f>
        <v>-5.1193718910217283E-2</v>
      </c>
      <c r="C29" s="12">
        <f>[1]DATI!J24</f>
        <v>-1.5140228271484375E-2</v>
      </c>
      <c r="D29" s="12">
        <f>[1]DATI!K24</f>
        <v>0.4179514123805822</v>
      </c>
      <c r="E29" s="12">
        <f>[1]DATI!L24</f>
        <v>-2.0887227058410646E-2</v>
      </c>
      <c r="F29" s="12">
        <f>[1]DATI!M24</f>
        <v>1.5166263580322265E-2</v>
      </c>
      <c r="G29" s="12">
        <f>[1]DATI!N24</f>
        <v>0.5578723363418695</v>
      </c>
      <c r="H29" s="12">
        <f>'[2]GDP Congiuntura'!C62</f>
        <v>416814</v>
      </c>
      <c r="I29" s="12">
        <f>'[3]Quarterly Series'!ZB184*1000</f>
        <v>232498</v>
      </c>
      <c r="J29" s="12">
        <f>'[3]Quarterly Series'!ZF184*1000</f>
        <v>174208</v>
      </c>
      <c r="K29" s="11"/>
      <c r="L29" s="20"/>
      <c r="M29" s="11"/>
      <c r="N29" s="20"/>
      <c r="O29" s="11"/>
      <c r="P29" s="11"/>
      <c r="Q29" s="11"/>
      <c r="R29" s="11"/>
      <c r="S29" s="20"/>
      <c r="T29" s="11"/>
      <c r="U29" s="72">
        <f t="shared" si="0"/>
        <v>0</v>
      </c>
      <c r="V29" s="72">
        <f t="shared" si="1"/>
        <v>0</v>
      </c>
      <c r="W29" s="77" t="s">
        <v>150</v>
      </c>
    </row>
    <row r="30" spans="1:23" x14ac:dyDescent="0.25">
      <c r="A30" s="5">
        <v>31228</v>
      </c>
      <c r="B30" s="12">
        <f>[1]DATI!I25</f>
        <v>-5.3321614265441894E-2</v>
      </c>
      <c r="C30" s="12">
        <f>[1]DATI!J25</f>
        <v>-2.0245919227600096E-2</v>
      </c>
      <c r="D30" s="12">
        <f>[1]DATI!K25</f>
        <v>0.41075104557690695</v>
      </c>
      <c r="E30" s="12">
        <f>[1]DATI!L25</f>
        <v>-2.6746089458465575E-2</v>
      </c>
      <c r="F30" s="12">
        <f>[1]DATI!M25</f>
        <v>6.3296055793762209E-3</v>
      </c>
      <c r="G30" s="12">
        <f>[1]DATI!N25</f>
        <v>0.54692986950082434</v>
      </c>
      <c r="H30" s="12">
        <f>'[2]GDP Congiuntura'!C63</f>
        <v>429428</v>
      </c>
      <c r="I30" s="12">
        <f>'[3]Quarterly Series'!ZB185*1000</f>
        <v>234802</v>
      </c>
      <c r="J30" s="12">
        <f>'[3]Quarterly Series'!ZF185*1000</f>
        <v>176388</v>
      </c>
      <c r="K30" s="11"/>
      <c r="L30" s="20"/>
      <c r="M30" s="11"/>
      <c r="N30" s="20"/>
      <c r="O30" s="11"/>
      <c r="P30" s="11"/>
      <c r="Q30" s="11"/>
      <c r="R30" s="11"/>
      <c r="S30" s="20"/>
      <c r="T30" s="11"/>
      <c r="U30" s="72">
        <f t="shared" si="0"/>
        <v>0</v>
      </c>
      <c r="V30" s="72">
        <f t="shared" si="1"/>
        <v>0</v>
      </c>
      <c r="W30" s="77" t="s">
        <v>150</v>
      </c>
    </row>
    <row r="31" spans="1:23" x14ac:dyDescent="0.25">
      <c r="A31" s="5">
        <v>31320</v>
      </c>
      <c r="B31" s="12">
        <f>[1]DATI!I26</f>
        <v>-5.6620249748229982E-2</v>
      </c>
      <c r="C31" s="12">
        <f>[1]DATI!J26</f>
        <v>-2.6438884735107422E-2</v>
      </c>
      <c r="D31" s="12">
        <f>[1]DATI!K26</f>
        <v>0.40210211636263316</v>
      </c>
      <c r="E31" s="12">
        <f>[1]DATI!L26</f>
        <v>-3.4780170917510983E-2</v>
      </c>
      <c r="F31" s="12">
        <f>[1]DATI!M26</f>
        <v>-4.5988059043884279E-3</v>
      </c>
      <c r="G31" s="12">
        <f>[1]DATI!N26</f>
        <v>0.53330348400460403</v>
      </c>
      <c r="H31" s="12">
        <f>'[2]GDP Congiuntura'!C64</f>
        <v>442221</v>
      </c>
      <c r="I31" s="12">
        <f>'[3]Quarterly Series'!ZB186*1000</f>
        <v>235727</v>
      </c>
      <c r="J31" s="12">
        <f>'[3]Quarterly Series'!ZF186*1000</f>
        <v>177818</v>
      </c>
      <c r="K31" s="11"/>
      <c r="L31" s="20"/>
      <c r="M31" s="11"/>
      <c r="N31" s="20"/>
      <c r="O31" s="11"/>
      <c r="P31" s="11"/>
      <c r="Q31" s="11"/>
      <c r="R31" s="11"/>
      <c r="S31" s="20"/>
      <c r="T31" s="11"/>
      <c r="U31" s="72">
        <f t="shared" si="0"/>
        <v>0</v>
      </c>
      <c r="V31" s="72">
        <f t="shared" si="1"/>
        <v>0</v>
      </c>
      <c r="W31" s="77" t="s">
        <v>150</v>
      </c>
    </row>
    <row r="32" spans="1:23" x14ac:dyDescent="0.25">
      <c r="A32" s="5">
        <v>31412</v>
      </c>
      <c r="B32" s="12">
        <f>[1]DATI!I27</f>
        <v>-3.5392391681671145E-2</v>
      </c>
      <c r="C32" s="12">
        <f>[1]DATI!J27</f>
        <v>-7.9409718513488766E-3</v>
      </c>
      <c r="D32" s="12">
        <f>[1]DATI!K27</f>
        <v>0.41911645388640123</v>
      </c>
      <c r="E32" s="12">
        <f>[1]DATI!L27</f>
        <v>1.606234908103943E-3</v>
      </c>
      <c r="F32" s="12">
        <f>[1]DATI!M27</f>
        <v>2.9057655334472656E-2</v>
      </c>
      <c r="G32" s="12">
        <f>[1]DATI!N27</f>
        <v>0.56614754421896996</v>
      </c>
      <c r="H32" s="12">
        <f>'[2]GDP Congiuntura'!C65</f>
        <v>456026</v>
      </c>
      <c r="I32" s="12">
        <f>'[3]Quarterly Series'!ZB187*1000</f>
        <v>258178</v>
      </c>
      <c r="J32" s="12">
        <f>'[3]Quarterly Series'!ZF187*1000</f>
        <v>191128</v>
      </c>
      <c r="K32" s="11"/>
      <c r="L32" s="20"/>
      <c r="M32" s="11"/>
      <c r="N32" s="20"/>
      <c r="O32" s="11"/>
      <c r="P32" s="11"/>
      <c r="Q32" s="11"/>
      <c r="R32" s="11"/>
      <c r="S32" s="20"/>
      <c r="T32" s="11"/>
      <c r="U32" s="72">
        <f t="shared" si="0"/>
        <v>0</v>
      </c>
      <c r="V32" s="72">
        <f t="shared" si="1"/>
        <v>0.25</v>
      </c>
      <c r="W32" s="77" t="s">
        <v>150</v>
      </c>
    </row>
    <row r="33" spans="1:23" x14ac:dyDescent="0.25">
      <c r="A33" s="5">
        <v>31502</v>
      </c>
      <c r="B33" s="12">
        <f>[1]DATI!I28</f>
        <v>-5.1096448898315432E-2</v>
      </c>
      <c r="C33" s="12">
        <f>[1]DATI!J28</f>
        <v>-2.629322052001953E-2</v>
      </c>
      <c r="D33" s="12">
        <f>[1]DATI!K28</f>
        <v>0.39823204796293771</v>
      </c>
      <c r="E33" s="12">
        <f>[1]DATI!L28</f>
        <v>-2.9023609161376952E-2</v>
      </c>
      <c r="F33" s="12">
        <f>[1]DATI!M28</f>
        <v>-4.220380783081055E-3</v>
      </c>
      <c r="G33" s="12">
        <f>[1]DATI!N28</f>
        <v>0.53020464300313397</v>
      </c>
      <c r="H33" s="12">
        <f>'[2]GDP Congiuntura'!C66</f>
        <v>469696</v>
      </c>
      <c r="I33" s="12">
        <f>'[3]Quarterly Series'!ZB188*1000</f>
        <v>248919</v>
      </c>
      <c r="J33" s="12">
        <f>'[3]Quarterly Series'!ZF188*1000</f>
        <v>187048</v>
      </c>
      <c r="K33" s="11"/>
      <c r="L33" s="20"/>
      <c r="M33" s="11"/>
      <c r="N33" s="20"/>
      <c r="O33" s="11"/>
      <c r="P33" s="11"/>
      <c r="Q33" s="11"/>
      <c r="R33" s="11"/>
      <c r="S33" s="20"/>
      <c r="T33" s="11"/>
      <c r="U33" s="72">
        <f t="shared" si="0"/>
        <v>0</v>
      </c>
      <c r="V33" s="72">
        <f t="shared" si="1"/>
        <v>0</v>
      </c>
      <c r="W33" s="77" t="s">
        <v>150</v>
      </c>
    </row>
    <row r="34" spans="1:23" x14ac:dyDescent="0.25">
      <c r="A34" s="5">
        <v>31593</v>
      </c>
      <c r="B34" s="12">
        <f>[1]DATI!I29</f>
        <v>-4.6161055564880371E-2</v>
      </c>
      <c r="C34" s="12">
        <f>[1]DATI!J29</f>
        <v>-2.3245511054992677E-2</v>
      </c>
      <c r="D34" s="12">
        <f>[1]DATI!K29</f>
        <v>0.39818961331103209</v>
      </c>
      <c r="E34" s="12">
        <f>[1]DATI!L29</f>
        <v>-2.3156676292419433E-2</v>
      </c>
      <c r="F34" s="12">
        <f>[1]DATI!M29</f>
        <v>-2.4113178253173828E-4</v>
      </c>
      <c r="G34" s="12">
        <f>[1]DATI!N29</f>
        <v>0.53105091245647307</v>
      </c>
      <c r="H34" s="12">
        <f>'[2]GDP Congiuntura'!C67</f>
        <v>481886</v>
      </c>
      <c r="I34" s="12">
        <f>'[3]Quarterly Series'!ZB189*1000</f>
        <v>255791</v>
      </c>
      <c r="J34" s="12">
        <f>'[3]Quarterly Series'!ZF189*1000</f>
        <v>191882</v>
      </c>
      <c r="K34" s="11"/>
      <c r="L34" s="20"/>
      <c r="M34" s="11"/>
      <c r="N34" s="20"/>
      <c r="O34" s="11"/>
      <c r="P34" s="11"/>
      <c r="Q34" s="11"/>
      <c r="R34" s="11"/>
      <c r="S34" s="20"/>
      <c r="T34" s="11"/>
      <c r="U34" s="72">
        <f t="shared" si="0"/>
        <v>0</v>
      </c>
      <c r="V34" s="72">
        <f t="shared" si="1"/>
        <v>0</v>
      </c>
      <c r="W34" s="77" t="s">
        <v>150</v>
      </c>
    </row>
    <row r="35" spans="1:23" x14ac:dyDescent="0.25">
      <c r="A35" s="5">
        <v>31685</v>
      </c>
      <c r="B35" s="12">
        <f>[1]DATI!I30</f>
        <v>-4.3430323600769045E-2</v>
      </c>
      <c r="C35" s="12">
        <f>[1]DATI!J30</f>
        <v>-2.2272915840148927E-2</v>
      </c>
      <c r="D35" s="12">
        <f>[1]DATI!K30</f>
        <v>0.39602544653978505</v>
      </c>
      <c r="E35" s="12">
        <f>[1]DATI!L30</f>
        <v>-2.1383993625640869E-2</v>
      </c>
      <c r="F35" s="12">
        <f>[1]DATI!M30</f>
        <v>-2.2658586502075195E-4</v>
      </c>
      <c r="G35" s="12">
        <f>[1]DATI!N30</f>
        <v>0.52786784974308387</v>
      </c>
      <c r="H35" s="12">
        <f>'[2]GDP Congiuntura'!C68</f>
        <v>493741</v>
      </c>
      <c r="I35" s="12">
        <f>'[3]Quarterly Series'!ZB190*1000</f>
        <v>260499.00000000003</v>
      </c>
      <c r="J35" s="12">
        <f>'[3]Quarterly Series'!ZF190*1000</f>
        <v>195534</v>
      </c>
      <c r="K35" s="11"/>
      <c r="L35" s="20"/>
      <c r="M35" s="11"/>
      <c r="N35" s="20"/>
      <c r="O35" s="11"/>
      <c r="P35" s="11"/>
      <c r="Q35" s="11"/>
      <c r="R35" s="11"/>
      <c r="S35" s="20"/>
      <c r="T35" s="11"/>
      <c r="U35" s="72">
        <f t="shared" si="0"/>
        <v>0</v>
      </c>
      <c r="V35" s="72">
        <f t="shared" si="1"/>
        <v>0</v>
      </c>
      <c r="W35" s="77" t="s">
        <v>150</v>
      </c>
    </row>
    <row r="36" spans="1:23" x14ac:dyDescent="0.25">
      <c r="A36" s="5">
        <v>31777</v>
      </c>
      <c r="B36" s="12">
        <f>[1]DATI!I31</f>
        <v>-1.9210330247879027E-2</v>
      </c>
      <c r="C36" s="12">
        <f>[1]DATI!J31</f>
        <v>5.3151011466979982E-4</v>
      </c>
      <c r="D36" s="12">
        <f>[1]DATI!K31</f>
        <v>0.41668202162374213</v>
      </c>
      <c r="E36" s="12">
        <f>[1]DATI!L31</f>
        <v>1.879964232444763E-2</v>
      </c>
      <c r="F36" s="12">
        <f>[1]DATI!M31</f>
        <v>3.8541483879089358E-2</v>
      </c>
      <c r="G36" s="12">
        <f>[1]DATI!N31</f>
        <v>0.56538735108168237</v>
      </c>
      <c r="H36" s="12">
        <f>'[2]GDP Congiuntura'!C69</f>
        <v>504723</v>
      </c>
      <c r="I36" s="12">
        <f>'[3]Quarterly Series'!ZB191*1000</f>
        <v>285364</v>
      </c>
      <c r="J36" s="12">
        <f>'[3]Quarterly Series'!ZF191*1000</f>
        <v>210309</v>
      </c>
      <c r="K36" s="11"/>
      <c r="L36" s="20"/>
      <c r="M36" s="11"/>
      <c r="N36" s="20"/>
      <c r="O36" s="11"/>
      <c r="P36" s="11"/>
      <c r="Q36" s="11"/>
      <c r="R36" s="11"/>
      <c r="S36" s="20"/>
      <c r="T36" s="11"/>
      <c r="U36" s="72">
        <f t="shared" si="0"/>
        <v>0</v>
      </c>
      <c r="V36" s="72">
        <f t="shared" si="1"/>
        <v>0.5</v>
      </c>
      <c r="W36" s="77" t="s">
        <v>150</v>
      </c>
    </row>
    <row r="37" spans="1:23" x14ac:dyDescent="0.25">
      <c r="A37" s="5">
        <v>31867</v>
      </c>
      <c r="B37" s="12">
        <f>[1]DATI!I32</f>
        <v>-2.1968553066253661E-2</v>
      </c>
      <c r="C37" s="12">
        <f>[1]DATI!J32</f>
        <v>-3.6929321289062502E-3</v>
      </c>
      <c r="D37" s="12">
        <f>[1]DATI!K32</f>
        <v>0.41016941911227806</v>
      </c>
      <c r="E37" s="12">
        <f>[1]DATI!L32</f>
        <v>1.0918555259704589E-2</v>
      </c>
      <c r="F37" s="12">
        <f>[1]DATI!M32</f>
        <v>2.9194176197052002E-2</v>
      </c>
      <c r="G37" s="12">
        <f>[1]DATI!N32</f>
        <v>0.55441647117311665</v>
      </c>
      <c r="H37" s="12">
        <f>'[2]GDP Congiuntura'!C70</f>
        <v>514936</v>
      </c>
      <c r="I37" s="12">
        <f>'[3]Quarterly Series'!ZB192*1000</f>
        <v>285431</v>
      </c>
      <c r="J37" s="12">
        <f>'[3]Quarterly Series'!ZF192*1000</f>
        <v>211211</v>
      </c>
      <c r="K37" s="11"/>
      <c r="L37" s="20"/>
      <c r="M37" s="11"/>
      <c r="N37" s="20"/>
      <c r="O37" s="11"/>
      <c r="P37" s="11"/>
      <c r="Q37" s="11"/>
      <c r="R37" s="11"/>
      <c r="S37" s="20"/>
      <c r="T37" s="11"/>
      <c r="U37" s="72">
        <f t="shared" si="0"/>
        <v>0</v>
      </c>
      <c r="V37" s="72">
        <f t="shared" si="1"/>
        <v>0.25</v>
      </c>
      <c r="W37" s="77" t="s">
        <v>150</v>
      </c>
    </row>
    <row r="38" spans="1:23" x14ac:dyDescent="0.25">
      <c r="A38" s="5">
        <v>31958</v>
      </c>
      <c r="B38" s="12">
        <f>[1]DATI!I33</f>
        <v>-1.5859583616256712E-2</v>
      </c>
      <c r="C38" s="12">
        <f>[1]DATI!J33</f>
        <v>1.0153996944427491E-3</v>
      </c>
      <c r="D38" s="12">
        <f>[1]DATI!K33</f>
        <v>0.41284191138074761</v>
      </c>
      <c r="E38" s="12">
        <f>[1]DATI!L33</f>
        <v>1.9497808218002319E-2</v>
      </c>
      <c r="F38" s="12">
        <f>[1]DATI!M33</f>
        <v>3.6372790336608889E-2</v>
      </c>
      <c r="G38" s="12">
        <f>[1]DATI!N33</f>
        <v>0.56042040502435275</v>
      </c>
      <c r="H38" s="12">
        <f>'[2]GDP Congiuntura'!C71</f>
        <v>526635</v>
      </c>
      <c r="I38" s="12">
        <f>'[3]Quarterly Series'!ZB193*1000</f>
        <v>295091</v>
      </c>
      <c r="J38" s="12">
        <f>'[3]Quarterly Series'!ZF193*1000</f>
        <v>217417</v>
      </c>
      <c r="K38" s="11"/>
      <c r="L38" s="20"/>
      <c r="M38" s="11"/>
      <c r="N38" s="20"/>
      <c r="O38" s="11"/>
      <c r="P38" s="11"/>
      <c r="Q38" s="11"/>
      <c r="R38" s="11"/>
      <c r="S38" s="20"/>
      <c r="T38" s="11"/>
      <c r="U38" s="72">
        <f t="shared" si="0"/>
        <v>0</v>
      </c>
      <c r="V38" s="72">
        <f t="shared" si="1"/>
        <v>0.5</v>
      </c>
      <c r="W38" s="77" t="s">
        <v>150</v>
      </c>
    </row>
    <row r="39" spans="1:23" x14ac:dyDescent="0.25">
      <c r="A39" s="5">
        <v>32050</v>
      </c>
      <c r="B39" s="12">
        <f>[1]DATI!I34</f>
        <v>-2.4333977699279787E-2</v>
      </c>
      <c r="C39" s="12">
        <f>[1]DATI!J34</f>
        <v>-9.3045735359191892E-3</v>
      </c>
      <c r="D39" s="12">
        <f>[1]DATI!K34</f>
        <v>0.40041460988556393</v>
      </c>
      <c r="E39" s="12">
        <f>[1]DATI!L34</f>
        <v>1.673634797334671E-3</v>
      </c>
      <c r="F39" s="12">
        <f>[1]DATI!M34</f>
        <v>1.6703039407730103E-2</v>
      </c>
      <c r="G39" s="12">
        <f>[1]DATI!N34</f>
        <v>0.53902073979046394</v>
      </c>
      <c r="H39" s="12">
        <f>'[2]GDP Congiuntura'!C72</f>
        <v>537855</v>
      </c>
      <c r="I39" s="12">
        <f>'[3]Quarterly Series'!ZB194*1000</f>
        <v>289771</v>
      </c>
      <c r="J39" s="12">
        <f>'[3]Quarterly Series'!ZF194*1000</f>
        <v>215365</v>
      </c>
      <c r="K39" s="11"/>
      <c r="L39" s="20"/>
      <c r="M39" s="11"/>
      <c r="N39" s="20"/>
      <c r="O39" s="11"/>
      <c r="P39" s="11"/>
      <c r="Q39" s="11"/>
      <c r="R39" s="11"/>
      <c r="S39" s="20"/>
      <c r="T39" s="11"/>
      <c r="U39" s="72">
        <f t="shared" si="0"/>
        <v>0</v>
      </c>
      <c r="V39" s="72">
        <f t="shared" si="1"/>
        <v>0</v>
      </c>
      <c r="W39" s="77" t="s">
        <v>150</v>
      </c>
    </row>
    <row r="40" spans="1:23" x14ac:dyDescent="0.25">
      <c r="A40" s="5">
        <v>32142</v>
      </c>
      <c r="B40" s="12">
        <f>[1]DATI!I35</f>
        <v>-1.4161010086536406E-3</v>
      </c>
      <c r="C40" s="12">
        <f>[1]DATI!J35</f>
        <v>1.1898736953735351E-2</v>
      </c>
      <c r="D40" s="12">
        <f>[1]DATI!K35</f>
        <v>0.42066674532797227</v>
      </c>
      <c r="E40" s="12">
        <f>[1]DATI!L35</f>
        <v>4.0912833213806149E-2</v>
      </c>
      <c r="F40" s="12">
        <f>[1]DATI!M35</f>
        <v>5.422767162322998E-2</v>
      </c>
      <c r="G40" s="12">
        <f>[1]DATI!N35</f>
        <v>0.57695889341695628</v>
      </c>
      <c r="H40" s="12">
        <f>'[2]GDP Congiuntura'!C73</f>
        <v>550885</v>
      </c>
      <c r="I40" s="12">
        <f>'[3]Quarterly Series'!ZB195*1000</f>
        <v>317838</v>
      </c>
      <c r="J40" s="12">
        <f>'[3]Quarterly Series'!ZF195*1000</f>
        <v>231739</v>
      </c>
      <c r="K40" s="11"/>
      <c r="L40" s="20"/>
      <c r="M40" s="11"/>
      <c r="N40" s="20"/>
      <c r="O40" s="11"/>
      <c r="P40" s="11"/>
      <c r="Q40" s="11"/>
      <c r="R40" s="11"/>
      <c r="S40" s="20"/>
      <c r="T40" s="11"/>
      <c r="U40" s="72">
        <f t="shared" si="0"/>
        <v>0.75</v>
      </c>
      <c r="V40" s="72">
        <f t="shared" si="1"/>
        <v>1</v>
      </c>
      <c r="W40" s="77" t="s">
        <v>150</v>
      </c>
    </row>
    <row r="41" spans="1:23" x14ac:dyDescent="0.25">
      <c r="A41" s="5">
        <v>32233</v>
      </c>
      <c r="B41" s="12">
        <f>[1]DATI!I36</f>
        <v>-7.3409330844879149E-3</v>
      </c>
      <c r="C41" s="12">
        <f>[1]DATI!J36</f>
        <v>4.403363466262817E-3</v>
      </c>
      <c r="D41" s="12">
        <f>[1]DATI!K36</f>
        <v>0.4117308656092723</v>
      </c>
      <c r="E41" s="12">
        <f>[1]DATI!L36</f>
        <v>2.2641701698303221E-2</v>
      </c>
      <c r="F41" s="12">
        <f>[1]DATI!M36</f>
        <v>3.4385998249053952E-2</v>
      </c>
      <c r="G41" s="12">
        <f>[1]DATI!N36</f>
        <v>0.55639554172048933</v>
      </c>
      <c r="H41" s="12">
        <f>'[2]GDP Congiuntura'!C74</f>
        <v>566676</v>
      </c>
      <c r="I41" s="12">
        <f>'[3]Quarterly Series'!ZB196*1000</f>
        <v>315186</v>
      </c>
      <c r="J41" s="12">
        <f>'[3]Quarterly Series'!ZF196*1000</f>
        <v>233318</v>
      </c>
      <c r="K41" s="11"/>
      <c r="L41" s="20"/>
      <c r="M41" s="11"/>
      <c r="N41" s="20"/>
      <c r="O41" s="11"/>
      <c r="P41" s="11"/>
      <c r="Q41" s="11"/>
      <c r="R41" s="11"/>
      <c r="S41" s="20"/>
      <c r="T41" s="11"/>
      <c r="U41" s="72">
        <f t="shared" si="0"/>
        <v>0</v>
      </c>
      <c r="V41" s="72">
        <f t="shared" si="1"/>
        <v>0.5</v>
      </c>
      <c r="W41" s="77" t="s">
        <v>150</v>
      </c>
    </row>
    <row r="42" spans="1:23" x14ac:dyDescent="0.25">
      <c r="A42" s="5">
        <v>32324</v>
      </c>
      <c r="B42" s="12">
        <f>[1]DATI!I37</f>
        <v>6.3359922170639037E-3</v>
      </c>
      <c r="C42" s="12">
        <f>[1]DATI!J37</f>
        <v>1.5813746452331544E-2</v>
      </c>
      <c r="D42" s="12">
        <f>[1]DATI!K37</f>
        <v>0.42317657259646152</v>
      </c>
      <c r="E42" s="12">
        <f>[1]DATI!L37</f>
        <v>3.9853782653808595E-2</v>
      </c>
      <c r="F42" s="12">
        <f>[1]DATI!M37</f>
        <v>4.9331536293029783E-2</v>
      </c>
      <c r="G42" s="12">
        <f>[1]DATI!N37</f>
        <v>0.57234872726522024</v>
      </c>
      <c r="H42" s="12">
        <f>'[2]GDP Congiuntura'!C75</f>
        <v>581268</v>
      </c>
      <c r="I42" s="12">
        <f>'[3]Quarterly Series'!ZB197*1000</f>
        <v>332613</v>
      </c>
      <c r="J42" s="12">
        <f>'[3]Quarterly Series'!ZF197*1000</f>
        <v>245979</v>
      </c>
      <c r="K42" s="11"/>
      <c r="L42" s="20"/>
      <c r="M42" s="11"/>
      <c r="N42" s="20"/>
      <c r="O42" s="11"/>
      <c r="P42" s="11"/>
      <c r="Q42" s="11"/>
      <c r="R42" s="11"/>
      <c r="S42" s="20"/>
      <c r="T42" s="11"/>
      <c r="U42" s="72">
        <f t="shared" si="0"/>
        <v>0.5</v>
      </c>
      <c r="V42" s="72">
        <f t="shared" si="1"/>
        <v>1</v>
      </c>
      <c r="W42" s="77" t="s">
        <v>150</v>
      </c>
    </row>
    <row r="43" spans="1:23" x14ac:dyDescent="0.25">
      <c r="A43" s="5">
        <v>32416</v>
      </c>
      <c r="B43" s="12">
        <f>[1]DATI!I38</f>
        <v>5.4972857236862179E-3</v>
      </c>
      <c r="C43" s="12">
        <f>[1]DATI!J38</f>
        <v>1.2307426929473876E-2</v>
      </c>
      <c r="D43" s="12">
        <f>[1]DATI!K38</f>
        <v>0.42006840588833066</v>
      </c>
      <c r="E43" s="12">
        <f>[1]DATI!L38</f>
        <v>3.1881890296936034E-2</v>
      </c>
      <c r="F43" s="12">
        <f>[1]DATI!M38</f>
        <v>3.8692030906677249E-2</v>
      </c>
      <c r="G43" s="12">
        <f>[1]DATI!N38</f>
        <v>0.56272130208917548</v>
      </c>
      <c r="H43" s="12">
        <f>'[2]GDP Congiuntura'!C76</f>
        <v>597317</v>
      </c>
      <c r="I43" s="12">
        <f>'[3]Quarterly Series'!ZB198*1000</f>
        <v>335981</v>
      </c>
      <c r="J43" s="12">
        <f>'[3]Quarterly Series'!ZF198*1000</f>
        <v>250914</v>
      </c>
      <c r="K43" s="11"/>
      <c r="L43" s="20"/>
      <c r="M43" s="11"/>
      <c r="N43" s="20"/>
      <c r="O43" s="11"/>
      <c r="P43" s="11"/>
      <c r="Q43" s="11"/>
      <c r="R43" s="11"/>
      <c r="S43" s="20"/>
      <c r="T43" s="11"/>
      <c r="U43" s="72">
        <f t="shared" si="0"/>
        <v>0.25</v>
      </c>
      <c r="V43" s="72">
        <f t="shared" si="1"/>
        <v>0.5</v>
      </c>
      <c r="W43" s="77" t="s">
        <v>150</v>
      </c>
    </row>
    <row r="44" spans="1:23" x14ac:dyDescent="0.25">
      <c r="A44" s="5">
        <v>32508</v>
      </c>
      <c r="B44" s="12">
        <f>[1]DATI!I39</f>
        <v>2.980036973953247E-2</v>
      </c>
      <c r="C44" s="12">
        <f>[1]DATI!J39</f>
        <v>3.4054598808288573E-2</v>
      </c>
      <c r="D44" s="12">
        <f>[1]DATI!K39</f>
        <v>0.44351788086386912</v>
      </c>
      <c r="E44" s="12">
        <f>[1]DATI!L39</f>
        <v>6.9474368095397948E-2</v>
      </c>
      <c r="F44" s="12">
        <f>[1]DATI!M39</f>
        <v>7.3728599548339838E-2</v>
      </c>
      <c r="G44" s="12">
        <f>[1]DATI!N39</f>
        <v>0.60088645480092306</v>
      </c>
      <c r="H44" s="12">
        <f>'[2]GDP Congiuntura'!C77</f>
        <v>612778</v>
      </c>
      <c r="I44" s="12">
        <f>'[3]Quarterly Series'!ZB199*1000</f>
        <v>368210</v>
      </c>
      <c r="J44" s="12">
        <f>'[3]Quarterly Series'!ZF199*1000</f>
        <v>271778</v>
      </c>
      <c r="K44" s="11"/>
      <c r="L44" s="20"/>
      <c r="M44" s="11"/>
      <c r="N44" s="20"/>
      <c r="O44" s="11"/>
      <c r="P44" s="11"/>
      <c r="Q44" s="11"/>
      <c r="R44" s="11"/>
      <c r="S44" s="20"/>
      <c r="T44" s="11"/>
      <c r="U44" s="72">
        <f t="shared" si="0"/>
        <v>1.5</v>
      </c>
      <c r="V44" s="72">
        <f t="shared" si="1"/>
        <v>1.75</v>
      </c>
      <c r="W44" s="77" t="s">
        <v>150</v>
      </c>
    </row>
    <row r="45" spans="1:23" x14ac:dyDescent="0.25">
      <c r="A45" s="5">
        <v>32598</v>
      </c>
      <c r="B45" s="12">
        <f>[1]DATI!I40</f>
        <v>3.1209878921508789E-2</v>
      </c>
      <c r="C45" s="12">
        <f>[1]DATI!J40</f>
        <v>3.3136532306671143E-2</v>
      </c>
      <c r="D45" s="12">
        <f>[1]DATI!K40</f>
        <v>0.44420387178592541</v>
      </c>
      <c r="E45" s="12">
        <f>[1]DATI!L40</f>
        <v>6.0353627204895018E-2</v>
      </c>
      <c r="F45" s="12">
        <f>[1]DATI!M40</f>
        <v>6.2280282974243165E-2</v>
      </c>
      <c r="G45" s="12">
        <f>[1]DATI!N40</f>
        <v>0.59192345009869851</v>
      </c>
      <c r="H45" s="12">
        <f>'[2]GDP Congiuntura'!C78</f>
        <v>627669</v>
      </c>
      <c r="I45" s="12">
        <f>'[3]Quarterly Series'!ZB200*1000</f>
        <v>371446</v>
      </c>
      <c r="J45" s="12">
        <f>'[3]Quarterly Series'!ZF200*1000</f>
        <v>278813</v>
      </c>
      <c r="K45" s="11"/>
      <c r="L45" s="20"/>
      <c r="M45" s="11"/>
      <c r="N45" s="20"/>
      <c r="O45" s="11"/>
      <c r="P45" s="11"/>
      <c r="Q45" s="11"/>
      <c r="R45" s="11"/>
      <c r="S45" s="20"/>
      <c r="T45" s="11"/>
      <c r="U45" s="72">
        <f t="shared" si="0"/>
        <v>1.25</v>
      </c>
      <c r="V45" s="72">
        <f t="shared" si="1"/>
        <v>1.25</v>
      </c>
      <c r="W45" s="77" t="s">
        <v>150</v>
      </c>
    </row>
    <row r="46" spans="1:23" x14ac:dyDescent="0.25">
      <c r="A46" s="5">
        <v>32689</v>
      </c>
      <c r="B46" s="12">
        <f>[1]DATI!I41</f>
        <v>4.6267271041870117E-2</v>
      </c>
      <c r="C46" s="12">
        <f>[1]DATI!J41</f>
        <v>4.5565462112426756E-2</v>
      </c>
      <c r="D46" s="12">
        <f>[1]DATI!K41</f>
        <v>0.45946017493782809</v>
      </c>
      <c r="E46" s="12">
        <f>[1]DATI!L41</f>
        <v>7.65817928314209E-2</v>
      </c>
      <c r="F46" s="12">
        <f>[1]DATI!M41</f>
        <v>7.5879983901977532E-2</v>
      </c>
      <c r="G46" s="12">
        <f>[1]DATI!N41</f>
        <v>0.60934704307731113</v>
      </c>
      <c r="H46" s="12">
        <f>'[2]GDP Congiuntura'!C79</f>
        <v>642171</v>
      </c>
      <c r="I46" s="12">
        <f>'[3]Quarterly Series'!ZB201*1000</f>
        <v>391254</v>
      </c>
      <c r="J46" s="12">
        <f>'[3]Quarterly Series'!ZF201*1000</f>
        <v>295052</v>
      </c>
      <c r="K46" s="11"/>
      <c r="L46" s="20"/>
      <c r="M46" s="11"/>
      <c r="N46" s="20"/>
      <c r="O46" s="11"/>
      <c r="P46" s="11"/>
      <c r="Q46" s="11"/>
      <c r="R46" s="11"/>
      <c r="S46" s="20"/>
      <c r="T46" s="11"/>
      <c r="U46" s="72">
        <f t="shared" si="0"/>
        <v>1.75</v>
      </c>
      <c r="V46" s="72">
        <f t="shared" si="1"/>
        <v>1.75</v>
      </c>
      <c r="W46" s="77" t="s">
        <v>150</v>
      </c>
    </row>
    <row r="47" spans="1:23" x14ac:dyDescent="0.25">
      <c r="A47" s="5">
        <v>32781</v>
      </c>
      <c r="B47" s="12">
        <f>[1]DATI!I42</f>
        <v>4.2989077568054201E-2</v>
      </c>
      <c r="C47" s="12">
        <f>[1]DATI!J42</f>
        <v>3.9249067306518552E-2</v>
      </c>
      <c r="D47" s="12">
        <f>[1]DATI!K42</f>
        <v>0.45626640894320702</v>
      </c>
      <c r="E47" s="12">
        <f>[1]DATI!L42</f>
        <v>6.0821299552917478E-2</v>
      </c>
      <c r="F47" s="12">
        <f>[1]DATI!M42</f>
        <v>5.7081289291381836E-2</v>
      </c>
      <c r="G47" s="12">
        <f>[1]DATI!N42</f>
        <v>0.59399423166193577</v>
      </c>
      <c r="H47" s="12">
        <f>'[2]GDP Congiuntura'!C80</f>
        <v>657035</v>
      </c>
      <c r="I47" s="12">
        <f>'[3]Quarterly Series'!ZB202*1000</f>
        <v>390104</v>
      </c>
      <c r="J47" s="12">
        <f>'[3]Quarterly Series'!ZF202*1000</f>
        <v>299783</v>
      </c>
      <c r="K47" s="11"/>
      <c r="L47" s="20"/>
      <c r="M47" s="11"/>
      <c r="N47" s="20"/>
      <c r="O47" s="11"/>
      <c r="P47" s="11"/>
      <c r="Q47" s="11"/>
      <c r="R47" s="11"/>
      <c r="S47" s="20"/>
      <c r="T47" s="11"/>
      <c r="U47" s="72">
        <f t="shared" si="0"/>
        <v>1.25</v>
      </c>
      <c r="V47" s="72">
        <f t="shared" si="1"/>
        <v>1.25</v>
      </c>
      <c r="W47" s="77" t="s">
        <v>150</v>
      </c>
    </row>
    <row r="48" spans="1:23" x14ac:dyDescent="0.25">
      <c r="A48" s="5">
        <v>32873</v>
      </c>
      <c r="B48" s="12">
        <f>[1]DATI!I43</f>
        <v>7.0002355575561517E-2</v>
      </c>
      <c r="C48" s="12">
        <f>[1]DATI!J43</f>
        <v>6.2782154083251954E-2</v>
      </c>
      <c r="D48" s="12">
        <f>[1]DATI!K43</f>
        <v>0.4849977575345355</v>
      </c>
      <c r="E48" s="12">
        <f>[1]DATI!L43</f>
        <v>0.10100021362304687</v>
      </c>
      <c r="F48" s="12">
        <f>[1]DATI!M43</f>
        <v>9.3780012130737306E-2</v>
      </c>
      <c r="G48" s="12">
        <f>[1]DATI!N43</f>
        <v>0.6370057294250081</v>
      </c>
      <c r="H48" s="12">
        <f>'[2]GDP Congiuntura'!C81</f>
        <v>673366</v>
      </c>
      <c r="I48" s="12">
        <f>'[3]Quarterly Series'!ZB203*1000</f>
        <v>428938</v>
      </c>
      <c r="J48" s="12">
        <f>'[3]Quarterly Series'!ZF203*1000</f>
        <v>326581</v>
      </c>
      <c r="K48" s="11"/>
      <c r="L48" s="20"/>
      <c r="M48" s="11"/>
      <c r="N48" s="20"/>
      <c r="O48" s="11"/>
      <c r="P48" s="11"/>
      <c r="Q48" s="11"/>
      <c r="R48" s="11"/>
      <c r="S48" s="20"/>
      <c r="T48" s="11"/>
      <c r="U48" s="72">
        <f t="shared" si="0"/>
        <v>2.5</v>
      </c>
      <c r="V48" s="72">
        <f t="shared" si="1"/>
        <v>2.25</v>
      </c>
      <c r="W48" s="77" t="s">
        <v>150</v>
      </c>
    </row>
    <row r="49" spans="1:23" x14ac:dyDescent="0.25">
      <c r="A49" s="5">
        <v>32963</v>
      </c>
      <c r="B49" s="12">
        <f>[1]DATI!I44</f>
        <v>6.0389018058776854E-2</v>
      </c>
      <c r="C49" s="12">
        <f>[1]DATI!J44</f>
        <v>4.9689912796020509E-2</v>
      </c>
      <c r="D49" s="12">
        <f>[1]DATI!K44</f>
        <v>0.47665989890321714</v>
      </c>
      <c r="E49" s="12">
        <f>[1]DATI!L44</f>
        <v>8.0739192962646478E-2</v>
      </c>
      <c r="F49" s="12">
        <f>[1]DATI!M44</f>
        <v>7.0040087699890133E-2</v>
      </c>
      <c r="G49" s="12">
        <f>[1]DATI!N44</f>
        <v>0.61856875550815393</v>
      </c>
      <c r="H49" s="12">
        <f>'[2]GDP Congiuntura'!C82</f>
        <v>691021</v>
      </c>
      <c r="I49" s="12">
        <f>'[3]Quarterly Series'!ZB204*1000</f>
        <v>427310</v>
      </c>
      <c r="J49" s="12">
        <f>'[3]Quarterly Series'!ZF204*1000</f>
        <v>329382</v>
      </c>
      <c r="K49" s="11"/>
      <c r="L49" s="20"/>
      <c r="M49" s="12">
        <f>[4]DATA!M83</f>
        <v>94.473798429464793</v>
      </c>
      <c r="N49" s="12">
        <f>[4]DATA!N83</f>
        <v>0.14456738471984865</v>
      </c>
      <c r="O49" s="11"/>
      <c r="P49" s="11"/>
      <c r="Q49" s="11"/>
      <c r="R49" s="11"/>
      <c r="S49" s="20"/>
      <c r="T49" s="11"/>
      <c r="U49" s="72">
        <f t="shared" si="0"/>
        <v>2</v>
      </c>
      <c r="V49" s="72">
        <f t="shared" si="1"/>
        <v>1.5</v>
      </c>
      <c r="W49" s="77" t="s">
        <v>150</v>
      </c>
    </row>
    <row r="50" spans="1:23" x14ac:dyDescent="0.25">
      <c r="A50" s="5">
        <v>33054</v>
      </c>
      <c r="B50" s="12">
        <f>[1]DATI!I45</f>
        <v>6.7536029815673831E-2</v>
      </c>
      <c r="C50" s="12">
        <f>[1]DATI!J45</f>
        <v>5.3334393501281739E-2</v>
      </c>
      <c r="D50" s="12">
        <f>[1]DATI!K45</f>
        <v>0.48559433546692882</v>
      </c>
      <c r="E50" s="12">
        <f>[1]DATI!L45</f>
        <v>9.003202438354492E-2</v>
      </c>
      <c r="F50" s="12">
        <f>[1]DATI!M45</f>
        <v>7.5830388069152835E-2</v>
      </c>
      <c r="G50" s="12">
        <f>[1]DATI!N45</f>
        <v>0.63035493982354285</v>
      </c>
      <c r="H50" s="12">
        <f>'[2]GDP Congiuntura'!C83</f>
        <v>706007</v>
      </c>
      <c r="I50" s="12">
        <f>'[3]Quarterly Series'!ZB205*1000</f>
        <v>444903</v>
      </c>
      <c r="J50" s="12">
        <f>'[3]Quarterly Series'!ZF205*1000</f>
        <v>342833</v>
      </c>
      <c r="K50" s="11"/>
      <c r="L50" s="20"/>
      <c r="M50" s="12">
        <f>[4]DATA!M84</f>
        <v>100.132840609371</v>
      </c>
      <c r="N50" s="12">
        <f>[4]DATA!N84</f>
        <v>0.18764043807983399</v>
      </c>
      <c r="O50" s="11"/>
      <c r="P50" s="11"/>
      <c r="Q50" s="11"/>
      <c r="R50" s="11"/>
      <c r="S50" s="20"/>
      <c r="T50" s="11"/>
      <c r="U50" s="72">
        <f t="shared" si="0"/>
        <v>2.25</v>
      </c>
      <c r="V50" s="72">
        <f t="shared" si="1"/>
        <v>1.75</v>
      </c>
      <c r="W50" s="77" t="s">
        <v>150</v>
      </c>
    </row>
    <row r="51" spans="1:23" x14ac:dyDescent="0.25">
      <c r="A51" s="5">
        <v>33146</v>
      </c>
      <c r="B51" s="12">
        <f>[1]DATI!I46</f>
        <v>6.0566544532775879E-2</v>
      </c>
      <c r="C51" s="12">
        <f>[1]DATI!J46</f>
        <v>4.3223052024841307E-2</v>
      </c>
      <c r="D51" s="12">
        <f>[1]DATI!K46</f>
        <v>0.48011871002147005</v>
      </c>
      <c r="E51" s="12">
        <f>[1]DATI!L46</f>
        <v>7.3950667381286625E-2</v>
      </c>
      <c r="F51" s="12">
        <f>[1]DATI!M46</f>
        <v>5.6607174873352054E-2</v>
      </c>
      <c r="G51" s="12">
        <f>[1]DATI!N46</f>
        <v>0.61598252401836473</v>
      </c>
      <c r="H51" s="12">
        <f>'[2]GDP Congiuntura'!C84</f>
        <v>720074</v>
      </c>
      <c r="I51" s="12">
        <f>'[3]Quarterly Series'!ZB206*1000</f>
        <v>443284</v>
      </c>
      <c r="J51" s="12">
        <f>'[3]Quarterly Series'!ZF206*1000</f>
        <v>345721</v>
      </c>
      <c r="K51" s="11"/>
      <c r="L51" s="20"/>
      <c r="M51" s="12">
        <f>[4]DATA!M85</f>
        <v>101.31540255480851</v>
      </c>
      <c r="N51" s="12">
        <f>[4]DATA!N85</f>
        <v>0.18422288894653321</v>
      </c>
      <c r="O51" s="11"/>
      <c r="P51" s="11"/>
      <c r="Q51" s="11"/>
      <c r="R51" s="11"/>
      <c r="S51" s="20"/>
      <c r="T51" s="11"/>
      <c r="U51" s="72">
        <f t="shared" si="0"/>
        <v>1.75</v>
      </c>
      <c r="V51" s="72">
        <f t="shared" si="1"/>
        <v>1.25</v>
      </c>
      <c r="W51" s="77" t="s">
        <v>150</v>
      </c>
    </row>
    <row r="52" spans="1:23" x14ac:dyDescent="0.25">
      <c r="A52" s="5">
        <v>33238</v>
      </c>
      <c r="B52" s="12">
        <f>[1]DATI!I47</f>
        <v>9.61872673034668E-2</v>
      </c>
      <c r="C52" s="12">
        <f>[1]DATI!J47</f>
        <v>7.5868930816650387E-2</v>
      </c>
      <c r="D52" s="12">
        <f>[1]DATI!K47</f>
        <v>0.51939362587313054</v>
      </c>
      <c r="E52" s="12">
        <f>[1]DATI!L47</f>
        <v>0.1337713623046875</v>
      </c>
      <c r="F52" s="12">
        <f>[1]DATI!M47</f>
        <v>0.11345302581787109</v>
      </c>
      <c r="G52" s="12">
        <f>[1]DATI!N47</f>
        <v>0.68109521776259607</v>
      </c>
      <c r="H52" s="12">
        <f>'[2]GDP Congiuntura'!C85</f>
        <v>730704</v>
      </c>
      <c r="I52" s="12">
        <f>'[3]Quarterly Series'!ZB207*1000</f>
        <v>497679</v>
      </c>
      <c r="J52" s="12">
        <f>'[3]Quarterly Series'!ZF207*1000</f>
        <v>379523</v>
      </c>
      <c r="K52" s="11"/>
      <c r="L52" s="20"/>
      <c r="M52" s="12">
        <f>[4]DATA!M86</f>
        <v>104.07795840635576</v>
      </c>
      <c r="N52" s="12">
        <f>[4]DATA!N86</f>
        <v>0.19504095077514649</v>
      </c>
      <c r="O52" s="11"/>
      <c r="P52" s="11"/>
      <c r="Q52" s="11"/>
      <c r="R52" s="11"/>
      <c r="S52" s="20"/>
      <c r="T52" s="11"/>
      <c r="U52" s="72">
        <f t="shared" si="0"/>
        <v>2.5</v>
      </c>
      <c r="V52" s="72">
        <f t="shared" si="1"/>
        <v>2.5</v>
      </c>
      <c r="W52" s="77" t="s">
        <v>150</v>
      </c>
    </row>
    <row r="53" spans="1:23" x14ac:dyDescent="0.25">
      <c r="A53" s="5">
        <v>33328</v>
      </c>
      <c r="B53" s="12">
        <f>[1]DATI!I48</f>
        <v>7.8587570190429681E-2</v>
      </c>
      <c r="C53" s="12">
        <f>[1]DATI!J48</f>
        <v>5.5007085800170899E-2</v>
      </c>
      <c r="D53" s="12">
        <f>[1]DATI!K48</f>
        <v>0.50458587937163746</v>
      </c>
      <c r="E53" s="12">
        <f>[1]DATI!L48</f>
        <v>9.8630723953247068E-2</v>
      </c>
      <c r="F53" s="12">
        <f>[1]DATI!M48</f>
        <v>7.5050239562988286E-2</v>
      </c>
      <c r="G53" s="12">
        <f>[1]DATI!N48</f>
        <v>0.64943009326962819</v>
      </c>
      <c r="H53" s="12">
        <f>'[2]GDP Congiuntura'!C86</f>
        <v>747403</v>
      </c>
      <c r="I53" s="12">
        <f>'[3]Quarterly Series'!ZB208*1000</f>
        <v>485179</v>
      </c>
      <c r="J53" s="12">
        <f>'[3]Quarterly Series'!ZF208*1000</f>
        <v>377129</v>
      </c>
      <c r="K53" s="11"/>
      <c r="L53" s="20"/>
      <c r="M53" s="12">
        <f>[4]DATA!M87</f>
        <v>104.4746734876699</v>
      </c>
      <c r="N53" s="12">
        <f>[4]DATA!N87</f>
        <v>0.18320354461669922</v>
      </c>
      <c r="O53" s="11"/>
      <c r="P53" s="11"/>
      <c r="Q53" s="11"/>
      <c r="R53" s="11"/>
      <c r="S53" s="20"/>
      <c r="T53" s="11"/>
      <c r="U53" s="72">
        <f t="shared" si="0"/>
        <v>2.5</v>
      </c>
      <c r="V53" s="72">
        <f t="shared" si="1"/>
        <v>1.75</v>
      </c>
      <c r="W53" s="77" t="s">
        <v>150</v>
      </c>
    </row>
    <row r="54" spans="1:23" x14ac:dyDescent="0.25">
      <c r="A54" s="5">
        <v>33419</v>
      </c>
      <c r="B54" s="12">
        <f>[1]DATI!I49</f>
        <v>9.053435325622558E-2</v>
      </c>
      <c r="C54" s="12">
        <f>[1]DATI!J49</f>
        <v>6.4460563659667972E-2</v>
      </c>
      <c r="D54" s="12">
        <f>[1]DATI!K49</f>
        <v>0.52014391131327598</v>
      </c>
      <c r="E54" s="12">
        <f>[1]DATI!L49</f>
        <v>0.11644287109375</v>
      </c>
      <c r="F54" s="12">
        <f>[1]DATI!M49</f>
        <v>9.0369081497192388E-2</v>
      </c>
      <c r="G54" s="12">
        <f>[1]DATI!N49</f>
        <v>0.67190922517162588</v>
      </c>
      <c r="H54" s="12">
        <f>'[2]GDP Congiuntura'!C87</f>
        <v>762414</v>
      </c>
      <c r="I54" s="12">
        <f>'[3]Quarterly Series'!ZB209*1000</f>
        <v>512143</v>
      </c>
      <c r="J54" s="12">
        <f>'[3]Quarterly Series'!ZF209*1000</f>
        <v>396565</v>
      </c>
      <c r="K54" s="11"/>
      <c r="L54" s="20"/>
      <c r="M54" s="12">
        <f>[4]DATA!M88</f>
        <v>109.00225320516404</v>
      </c>
      <c r="N54" s="12">
        <f>[4]DATA!N88</f>
        <v>0.20820276260375978</v>
      </c>
      <c r="O54" s="11"/>
      <c r="P54" s="11"/>
      <c r="Q54" s="11"/>
      <c r="R54" s="11"/>
      <c r="S54" s="20"/>
      <c r="T54" s="11"/>
      <c r="U54" s="72">
        <f t="shared" si="0"/>
        <v>2.5</v>
      </c>
      <c r="V54" s="72">
        <f t="shared" si="1"/>
        <v>2.25</v>
      </c>
      <c r="W54" s="77" t="s">
        <v>150</v>
      </c>
    </row>
    <row r="55" spans="1:23" x14ac:dyDescent="0.25">
      <c r="A55" s="5">
        <v>33511</v>
      </c>
      <c r="B55" s="12">
        <f>[1]DATI!I50</f>
        <v>8.5441169738769529E-2</v>
      </c>
      <c r="C55" s="12">
        <f>[1]DATI!J50</f>
        <v>5.7130985260009766E-2</v>
      </c>
      <c r="D55" s="12">
        <f>[1]DATI!K50</f>
        <v>0.51851442623329935</v>
      </c>
      <c r="E55" s="12">
        <f>[1]DATI!L50</f>
        <v>0.10426874160766601</v>
      </c>
      <c r="F55" s="12">
        <f>[1]DATI!M50</f>
        <v>7.5958557128906257E-2</v>
      </c>
      <c r="G55" s="12">
        <f>[1]DATI!N50</f>
        <v>0.66388681538507011</v>
      </c>
      <c r="H55" s="12">
        <f>'[2]GDP Congiuntura'!C88</f>
        <v>778339</v>
      </c>
      <c r="I55" s="12">
        <f>'[3]Quarterly Series'!ZB210*1000</f>
        <v>516510.99999999994</v>
      </c>
      <c r="J55" s="12">
        <f>'[3]Quarterly Series'!ZF210*1000</f>
        <v>403580</v>
      </c>
      <c r="K55" s="11"/>
      <c r="L55" s="20"/>
      <c r="M55" s="12">
        <f>[4]DATA!M89</f>
        <v>108.56802527611973</v>
      </c>
      <c r="N55" s="12">
        <f>[4]DATA!N89</f>
        <v>0.18772325515747071</v>
      </c>
      <c r="O55" s="11"/>
      <c r="P55" s="11"/>
      <c r="Q55" s="11"/>
      <c r="R55" s="11"/>
      <c r="S55" s="20"/>
      <c r="T55" s="11"/>
      <c r="U55" s="72">
        <f t="shared" si="0"/>
        <v>2.5</v>
      </c>
      <c r="V55" s="72">
        <f t="shared" si="1"/>
        <v>1.75</v>
      </c>
      <c r="W55" s="77" t="s">
        <v>150</v>
      </c>
    </row>
    <row r="56" spans="1:23" x14ac:dyDescent="0.25">
      <c r="A56" s="5">
        <v>33603</v>
      </c>
      <c r="B56" s="12">
        <f>[1]DATI!I51</f>
        <v>0.10574357032775879</v>
      </c>
      <c r="C56" s="12">
        <f>[1]DATI!J51</f>
        <v>7.5165767669677738E-2</v>
      </c>
      <c r="D56" s="12">
        <f>[1]DATI!K51</f>
        <v>0.54359455019566516</v>
      </c>
      <c r="E56" s="12">
        <f>[1]DATI!L51</f>
        <v>0.13943592071533203</v>
      </c>
      <c r="F56" s="12">
        <f>[1]DATI!M51</f>
        <v>0.10885811805725097</v>
      </c>
      <c r="G56" s="12">
        <f>[1]DATI!N51</f>
        <v>0.7054108341989882</v>
      </c>
      <c r="H56" s="12">
        <f>'[2]GDP Congiuntura'!C89</f>
        <v>798047</v>
      </c>
      <c r="I56" s="12">
        <f>'[3]Quarterly Series'!ZB211*1000</f>
        <v>562951</v>
      </c>
      <c r="J56" s="12">
        <f>'[3]Quarterly Series'!ZF211*1000</f>
        <v>433814</v>
      </c>
      <c r="K56" s="11"/>
      <c r="L56" s="20"/>
      <c r="M56" s="12">
        <f>[4]DATA!M90</f>
        <v>110.49279990757587</v>
      </c>
      <c r="N56" s="12">
        <f>[4]DATA!N90</f>
        <v>0.1884882354736328</v>
      </c>
      <c r="O56" s="11"/>
      <c r="P56" s="11"/>
      <c r="Q56" s="11"/>
      <c r="R56" s="11"/>
      <c r="S56" s="20"/>
      <c r="T56" s="11"/>
      <c r="U56" s="72">
        <f t="shared" si="0"/>
        <v>2.5</v>
      </c>
      <c r="V56" s="72">
        <f t="shared" si="1"/>
        <v>2.5</v>
      </c>
      <c r="W56" s="77" t="s">
        <v>150</v>
      </c>
    </row>
    <row r="57" spans="1:23" x14ac:dyDescent="0.25">
      <c r="A57" s="5">
        <v>33694</v>
      </c>
      <c r="B57" s="12">
        <f>[1]DATI!I52</f>
        <v>9.8590536117553709E-2</v>
      </c>
      <c r="C57" s="12">
        <f>[1]DATI!J52</f>
        <v>6.6325492858886725E-2</v>
      </c>
      <c r="D57" s="12">
        <f>[1]DATI!K52</f>
        <v>0.54097719355185037</v>
      </c>
      <c r="E57" s="12">
        <f>[1]DATI!L52</f>
        <v>0.1245611572265625</v>
      </c>
      <c r="F57" s="12">
        <f>[1]DATI!M52</f>
        <v>9.2296113967895513E-2</v>
      </c>
      <c r="G57" s="12">
        <f>[1]DATI!N52</f>
        <v>0.69625873551998485</v>
      </c>
      <c r="H57" s="12">
        <f>'[2]GDP Congiuntura'!C90</f>
        <v>810341</v>
      </c>
      <c r="I57" s="12">
        <f>'[3]Quarterly Series'!ZB212*1000</f>
        <v>564102</v>
      </c>
      <c r="J57" s="12">
        <f>'[3]Quarterly Series'!ZF212*1000</f>
        <v>438376</v>
      </c>
      <c r="K57" s="11"/>
      <c r="L57" s="20"/>
      <c r="M57" s="12">
        <f>[4]DATA!M91</f>
        <v>113.14167766909375</v>
      </c>
      <c r="N57" s="12">
        <f>[4]DATA!N91</f>
        <v>0.19471851348876953</v>
      </c>
      <c r="O57" s="11"/>
      <c r="P57" s="11"/>
      <c r="Q57" s="11"/>
      <c r="R57" s="11"/>
      <c r="S57" s="20"/>
      <c r="T57" s="11"/>
      <c r="U57" s="72">
        <f t="shared" si="0"/>
        <v>2.5</v>
      </c>
      <c r="V57" s="72">
        <f t="shared" si="1"/>
        <v>2.25</v>
      </c>
      <c r="W57" s="77" t="s">
        <v>150</v>
      </c>
    </row>
    <row r="58" spans="1:23" x14ac:dyDescent="0.25">
      <c r="A58" s="5">
        <v>33785</v>
      </c>
      <c r="B58" s="12">
        <f>[1]DATI!I53</f>
        <v>0.10364128112792968</v>
      </c>
      <c r="C58" s="12">
        <f>[1]DATI!J53</f>
        <v>6.9398159980773921E-2</v>
      </c>
      <c r="D58" s="12">
        <f>[1]DATI!K53</f>
        <v>0.55101626732405007</v>
      </c>
      <c r="E58" s="12">
        <f>[1]DATI!L53</f>
        <v>0.13209275245666505</v>
      </c>
      <c r="F58" s="12">
        <f>[1]DATI!M53</f>
        <v>9.7849636077880858E-2</v>
      </c>
      <c r="G58" s="12">
        <f>[1]DATI!N53</f>
        <v>0.71015149545416434</v>
      </c>
      <c r="H58" s="12">
        <f>'[2]GDP Congiuntura'!C91</f>
        <v>823061</v>
      </c>
      <c r="I58" s="12">
        <f>'[3]Quarterly Series'!ZB213*1000</f>
        <v>584427</v>
      </c>
      <c r="J58" s="12">
        <f>'[3]Quarterly Series'!ZF213*1000</f>
        <v>453520</v>
      </c>
      <c r="K58" s="11"/>
      <c r="L58" s="20"/>
      <c r="M58" s="12">
        <f>[4]DATA!M92</f>
        <v>118.79172427892296</v>
      </c>
      <c r="N58" s="12">
        <f>[4]DATA!N92</f>
        <v>0.22394960403442382</v>
      </c>
      <c r="O58" s="11"/>
      <c r="P58" s="11"/>
      <c r="Q58" s="11"/>
      <c r="R58" s="11"/>
      <c r="S58" s="20"/>
      <c r="T58" s="11"/>
      <c r="U58" s="72">
        <f t="shared" si="0"/>
        <v>2.5</v>
      </c>
      <c r="V58" s="72">
        <f t="shared" si="1"/>
        <v>2.5</v>
      </c>
      <c r="W58" s="77" t="s">
        <v>150</v>
      </c>
    </row>
    <row r="59" spans="1:23" x14ac:dyDescent="0.25">
      <c r="A59" s="5">
        <v>33877</v>
      </c>
      <c r="B59" s="12">
        <f>[1]DATI!I54</f>
        <v>0.10143589973449707</v>
      </c>
      <c r="C59" s="12">
        <f>[1]DATI!J54</f>
        <v>6.533934593200684E-2</v>
      </c>
      <c r="D59" s="12">
        <f>[1]DATI!K54</f>
        <v>0.55384010557188967</v>
      </c>
      <c r="E59" s="12">
        <f>[1]DATI!L54</f>
        <v>0.12629844665527343</v>
      </c>
      <c r="F59" s="12">
        <f>[1]DATI!M54</f>
        <v>9.0201892852783197E-2</v>
      </c>
      <c r="G59" s="12">
        <f>[1]DATI!N54</f>
        <v>0.71059782120139559</v>
      </c>
      <c r="H59" s="12">
        <f>'[2]GDP Congiuntura'!C92</f>
        <v>834313</v>
      </c>
      <c r="I59" s="12">
        <f>'[3]Quarterly Series'!ZB214*1000</f>
        <v>592737</v>
      </c>
      <c r="J59" s="12">
        <f>'[3]Quarterly Series'!ZF214*1000</f>
        <v>462076</v>
      </c>
      <c r="K59" s="11"/>
      <c r="L59" s="20"/>
      <c r="M59" s="12">
        <f>[4]DATA!M93</f>
        <v>119.88669369958993</v>
      </c>
      <c r="N59" s="12">
        <f>[4]DATA!N93</f>
        <v>0.21389341354370117</v>
      </c>
      <c r="O59" s="11"/>
      <c r="P59" s="11"/>
      <c r="Q59" s="11"/>
      <c r="R59" s="11"/>
      <c r="S59" s="20"/>
      <c r="T59" s="11"/>
      <c r="U59" s="72">
        <f t="shared" si="0"/>
        <v>2.5</v>
      </c>
      <c r="V59" s="72">
        <f t="shared" si="1"/>
        <v>2.25</v>
      </c>
      <c r="W59" s="77" t="s">
        <v>150</v>
      </c>
    </row>
    <row r="60" spans="1:23" x14ac:dyDescent="0.25">
      <c r="A60" s="5">
        <v>33969</v>
      </c>
      <c r="B60" s="12">
        <f>[1]DATI!I55</f>
        <v>0.11869941711425781</v>
      </c>
      <c r="C60" s="12">
        <f>[1]DATI!J55</f>
        <v>8.0387334823608395E-2</v>
      </c>
      <c r="D60" s="12">
        <f>[1]DATI!K55</f>
        <v>0.57729689772754367</v>
      </c>
      <c r="E60" s="12">
        <f>[1]DATI!L55</f>
        <v>0.1535970973968506</v>
      </c>
      <c r="F60" s="12">
        <f>[1]DATI!M55</f>
        <v>0.11528501510620118</v>
      </c>
      <c r="G60" s="12">
        <f>[1]DATI!N55</f>
        <v>0.74592245511123834</v>
      </c>
      <c r="H60" s="12">
        <f>'[2]GDP Congiuntura'!C93</f>
        <v>838740</v>
      </c>
      <c r="I60" s="12">
        <f>'[3]Quarterly Series'!ZB215*1000</f>
        <v>625635</v>
      </c>
      <c r="J60" s="12">
        <f>'[3]Quarterly Series'!ZF215*1000</f>
        <v>484202</v>
      </c>
      <c r="K60" s="11"/>
      <c r="L60" s="20"/>
      <c r="M60" s="12">
        <f>[4]DATA!M94</f>
        <v>120.69174126216502</v>
      </c>
      <c r="N60" s="12">
        <f>[4]DATA!N94</f>
        <v>0.20175861358642577</v>
      </c>
      <c r="O60" s="11"/>
      <c r="P60" s="11"/>
      <c r="Q60" s="11"/>
      <c r="R60" s="11"/>
      <c r="S60" s="20"/>
      <c r="T60" s="11"/>
      <c r="U60" s="72">
        <f t="shared" si="0"/>
        <v>2.5</v>
      </c>
      <c r="V60" s="72">
        <f t="shared" si="1"/>
        <v>2.5</v>
      </c>
      <c r="W60" s="77" t="s">
        <v>150</v>
      </c>
    </row>
    <row r="61" spans="1:23" x14ac:dyDescent="0.25">
      <c r="A61" s="5">
        <v>34059</v>
      </c>
      <c r="B61" s="12">
        <f>[1]DATI!I56</f>
        <v>0.11105584144592286</v>
      </c>
      <c r="C61" s="12">
        <f>[1]DATI!J56</f>
        <v>7.1746163368225091E-2</v>
      </c>
      <c r="D61" s="12">
        <f>[1]DATI!K56</f>
        <v>0.57559725159189912</v>
      </c>
      <c r="E61" s="12">
        <f>[1]DATI!L56</f>
        <v>0.14075881958007813</v>
      </c>
      <c r="F61" s="12">
        <f>[1]DATI!M56</f>
        <v>0.10144914627075195</v>
      </c>
      <c r="G61" s="12">
        <f>[1]DATI!N56</f>
        <v>0.74061690767281729</v>
      </c>
      <c r="H61" s="12">
        <f>'[2]GDP Congiuntura'!C94</f>
        <v>842233</v>
      </c>
      <c r="I61" s="12">
        <f>'[3]Quarterly Series'!ZB216*1000</f>
        <v>623717</v>
      </c>
      <c r="J61" s="12">
        <f>'[3]Quarterly Series'!ZF216*1000</f>
        <v>484787</v>
      </c>
      <c r="K61" s="11"/>
      <c r="L61" s="20"/>
      <c r="M61" s="12">
        <f>[4]DATA!M95</f>
        <v>118.55313454861145</v>
      </c>
      <c r="N61" s="12">
        <f>[4]DATA!N95</f>
        <v>0.16682641983032226</v>
      </c>
      <c r="O61" s="11"/>
      <c r="P61" s="11"/>
      <c r="Q61" s="11"/>
      <c r="R61" s="11"/>
      <c r="S61" s="20"/>
      <c r="T61" s="11"/>
      <c r="U61" s="72">
        <f t="shared" si="0"/>
        <v>2.5</v>
      </c>
      <c r="V61" s="72">
        <f t="shared" si="1"/>
        <v>2.5</v>
      </c>
      <c r="W61" s="77" t="s">
        <v>150</v>
      </c>
    </row>
    <row r="62" spans="1:23" x14ac:dyDescent="0.25">
      <c r="A62" s="5">
        <v>34150</v>
      </c>
      <c r="B62" s="12">
        <f>[1]DATI!I57</f>
        <v>0.10664736747741699</v>
      </c>
      <c r="C62" s="12">
        <f>[1]DATI!J57</f>
        <v>6.5630393028259279E-2</v>
      </c>
      <c r="D62" s="12">
        <f>[1]DATI!K57</f>
        <v>0.57705814924726062</v>
      </c>
      <c r="E62" s="12">
        <f>[1]DATI!L57</f>
        <v>0.134788179397583</v>
      </c>
      <c r="F62" s="12">
        <f>[1]DATI!M57</f>
        <v>9.377120971679688E-2</v>
      </c>
      <c r="G62" s="12">
        <f>[1]DATI!N57</f>
        <v>0.74206233735022087</v>
      </c>
      <c r="H62" s="12">
        <f>'[2]GDP Congiuntura'!C95</f>
        <v>848833</v>
      </c>
      <c r="I62" s="12">
        <f>'[3]Quarterly Series'!ZB217*1000</f>
        <v>629836</v>
      </c>
      <c r="J62" s="12">
        <f>'[3]Quarterly Series'!ZF217*1000</f>
        <v>489826</v>
      </c>
      <c r="K62" s="11"/>
      <c r="L62" s="20"/>
      <c r="M62" s="12">
        <f>[4]DATA!M96</f>
        <v>118.29467646353092</v>
      </c>
      <c r="N62" s="12">
        <f>[4]DATA!N96</f>
        <v>0.14843027114868165</v>
      </c>
      <c r="O62" s="11"/>
      <c r="P62" s="11"/>
      <c r="Q62" s="11"/>
      <c r="R62" s="11"/>
      <c r="S62" s="20"/>
      <c r="T62" s="11"/>
      <c r="U62" s="72">
        <f t="shared" si="0"/>
        <v>2.5</v>
      </c>
      <c r="V62" s="72">
        <f t="shared" si="1"/>
        <v>2.25</v>
      </c>
      <c r="W62" s="77" t="s">
        <v>150</v>
      </c>
    </row>
    <row r="63" spans="1:23" x14ac:dyDescent="0.25">
      <c r="A63" s="5">
        <v>34242</v>
      </c>
      <c r="B63" s="12">
        <f>[1]DATI!I58</f>
        <v>9.4931173324584964E-2</v>
      </c>
      <c r="C63" s="12">
        <f>[1]DATI!J58</f>
        <v>5.3044600486755369E-2</v>
      </c>
      <c r="D63" s="12">
        <f>[1]DATI!K58</f>
        <v>0.57070671009985496</v>
      </c>
      <c r="E63" s="12">
        <f>[1]DATI!L58</f>
        <v>0.11527587890625</v>
      </c>
      <c r="F63" s="12">
        <f>[1]DATI!M58</f>
        <v>7.338930606842041E-2</v>
      </c>
      <c r="G63" s="12">
        <f>[1]DATI!N58</f>
        <v>0.72905603045161227</v>
      </c>
      <c r="H63" s="12">
        <f>'[2]GDP Congiuntura'!C96</f>
        <v>854339</v>
      </c>
      <c r="I63" s="12">
        <f>'[3]Quarterly Series'!ZB218*1000</f>
        <v>622716</v>
      </c>
      <c r="J63" s="12">
        <f>'[3]Quarterly Series'!ZF218*1000</f>
        <v>487577</v>
      </c>
      <c r="K63" s="11"/>
      <c r="L63" s="20"/>
      <c r="M63" s="12">
        <f>[4]DATA!M97</f>
        <v>117.913435163909</v>
      </c>
      <c r="N63" s="12">
        <f>[4]DATA!N97</f>
        <v>0.12986204147338867</v>
      </c>
      <c r="O63" s="11"/>
      <c r="P63" s="11"/>
      <c r="Q63" s="11"/>
      <c r="R63" s="11"/>
      <c r="S63" s="20"/>
      <c r="T63" s="11"/>
      <c r="U63" s="72">
        <f t="shared" si="0"/>
        <v>2.5</v>
      </c>
      <c r="V63" s="72">
        <f t="shared" si="1"/>
        <v>1.75</v>
      </c>
      <c r="W63" s="77" t="s">
        <v>150</v>
      </c>
    </row>
    <row r="64" spans="1:23" x14ac:dyDescent="0.25">
      <c r="A64" s="5">
        <v>34334</v>
      </c>
      <c r="B64" s="12">
        <f>[1]DATI!I59</f>
        <v>0.10110884666442871</v>
      </c>
      <c r="C64" s="12">
        <f>[1]DATI!J59</f>
        <v>5.8559446334838866E-2</v>
      </c>
      <c r="D64" s="12">
        <f>[1]DATI!K59</f>
        <v>0.58276099576896589</v>
      </c>
      <c r="E64" s="12">
        <f>[1]DATI!L59</f>
        <v>0.129281644821167</v>
      </c>
      <c r="F64" s="12">
        <f>[1]DATI!M59</f>
        <v>8.6732244491577154E-2</v>
      </c>
      <c r="G64" s="12">
        <f>[1]DATI!N59</f>
        <v>0.75056577782150935</v>
      </c>
      <c r="H64" s="12">
        <f>'[2]GDP Congiuntura'!C97</f>
        <v>863855</v>
      </c>
      <c r="I64" s="12">
        <f>'[3]Quarterly Series'!ZB219*1000</f>
        <v>648380</v>
      </c>
      <c r="J64" s="12">
        <f>'[3]Quarterly Series'!ZF219*1000</f>
        <v>503421</v>
      </c>
      <c r="K64" s="11"/>
      <c r="L64" s="20"/>
      <c r="M64" s="12">
        <f>[4]DATA!M98</f>
        <v>115.20540237091819</v>
      </c>
      <c r="N64" s="12">
        <f>[4]DATA!N98</f>
        <v>9.3252429962158198E-2</v>
      </c>
      <c r="O64" s="11"/>
      <c r="P64" s="11"/>
      <c r="Q64" s="11"/>
      <c r="R64" s="11"/>
      <c r="S64" s="20"/>
      <c r="T64" s="11"/>
      <c r="U64" s="72">
        <f t="shared" si="0"/>
        <v>2.5</v>
      </c>
      <c r="V64" s="72">
        <f t="shared" si="1"/>
        <v>2</v>
      </c>
      <c r="W64" s="77" t="s">
        <v>150</v>
      </c>
    </row>
    <row r="65" spans="1:23" x14ac:dyDescent="0.25">
      <c r="A65" s="5">
        <v>34424</v>
      </c>
      <c r="B65" s="12">
        <f>[1]DATI!I60</f>
        <v>7.6730623245239257E-2</v>
      </c>
      <c r="C65" s="12">
        <f>[1]DATI!J60</f>
        <v>3.4398937225341798E-2</v>
      </c>
      <c r="D65" s="12">
        <f>[1]DATI!K60</f>
        <v>0.56301303276204206</v>
      </c>
      <c r="E65" s="12">
        <f>[1]DATI!L60</f>
        <v>9.092138290405273E-2</v>
      </c>
      <c r="F65" s="12">
        <f>[1]DATI!M60</f>
        <v>4.8589696884155271E-2</v>
      </c>
      <c r="G65" s="12">
        <f>[1]DATI!N60</f>
        <v>0.71769973751479699</v>
      </c>
      <c r="H65" s="12">
        <f>'[2]GDP Congiuntura'!C98</f>
        <v>874335</v>
      </c>
      <c r="I65" s="12">
        <f>'[3]Quarterly Series'!ZB220*1000</f>
        <v>627345</v>
      </c>
      <c r="J65" s="12">
        <f>'[3]Quarterly Series'!ZF220*1000</f>
        <v>492262</v>
      </c>
      <c r="K65" s="11"/>
      <c r="L65" s="20"/>
      <c r="M65" s="12">
        <f>[4]DATA!M99</f>
        <v>112.95889231816962</v>
      </c>
      <c r="N65" s="12">
        <f>[4]DATA!N99</f>
        <v>6.1890788078308105E-2</v>
      </c>
      <c r="O65" s="11"/>
      <c r="P65" s="11"/>
      <c r="Q65" s="11"/>
      <c r="R65" s="11"/>
      <c r="S65" s="20"/>
      <c r="T65" s="11"/>
      <c r="U65" s="72">
        <f t="shared" si="0"/>
        <v>2.25</v>
      </c>
      <c r="V65" s="72">
        <f t="shared" si="1"/>
        <v>1</v>
      </c>
      <c r="W65" s="77" t="s">
        <v>150</v>
      </c>
    </row>
    <row r="66" spans="1:23" x14ac:dyDescent="0.25">
      <c r="A66" s="5">
        <v>34515</v>
      </c>
      <c r="B66" s="12">
        <f>[1]DATI!I61</f>
        <v>6.929076194763184E-2</v>
      </c>
      <c r="C66" s="12">
        <f>[1]DATI!J61</f>
        <v>2.7868218421936035E-2</v>
      </c>
      <c r="D66" s="12">
        <f>[1]DATI!K61</f>
        <v>0.55989766058781987</v>
      </c>
      <c r="E66" s="12">
        <f>[1]DATI!L61</f>
        <v>8.3247776031494136E-2</v>
      </c>
      <c r="F66" s="12">
        <f>[1]DATI!M61</f>
        <v>4.1825232505798338E-2</v>
      </c>
      <c r="G66" s="12">
        <f>[1]DATI!N61</f>
        <v>0.71522411564173083</v>
      </c>
      <c r="H66" s="12">
        <f>'[2]GDP Congiuntura'!C99</f>
        <v>886462</v>
      </c>
      <c r="I66" s="12">
        <f>'[3]Quarterly Series'!ZB221*1000</f>
        <v>633889</v>
      </c>
      <c r="J66" s="12">
        <f>'[3]Quarterly Series'!ZF221*1000</f>
        <v>496328</v>
      </c>
      <c r="K66" s="11"/>
      <c r="L66" s="20"/>
      <c r="M66" s="12">
        <f>[4]DATA!M100</f>
        <v>110.46326511326632</v>
      </c>
      <c r="N66" s="12">
        <f>[4]DATA!N100</f>
        <v>2.9682011604309083E-2</v>
      </c>
      <c r="O66" s="11"/>
      <c r="P66" s="11"/>
      <c r="Q66" s="11"/>
      <c r="R66" s="11"/>
      <c r="S66" s="20"/>
      <c r="T66" s="11"/>
      <c r="U66" s="72">
        <f t="shared" si="0"/>
        <v>2</v>
      </c>
      <c r="V66" s="72">
        <f t="shared" si="1"/>
        <v>0.75</v>
      </c>
      <c r="W66" s="77" t="s">
        <v>150</v>
      </c>
    </row>
    <row r="67" spans="1:23" x14ac:dyDescent="0.25">
      <c r="A67" s="5">
        <v>34607</v>
      </c>
      <c r="B67" s="12">
        <f>[1]DATI!I62</f>
        <v>5.2337818145751953E-2</v>
      </c>
      <c r="C67" s="12">
        <f>[1]DATI!J62</f>
        <v>1.2485694885253907E-2</v>
      </c>
      <c r="D67" s="12">
        <f>[1]DATI!K62</f>
        <v>0.54640084901624131</v>
      </c>
      <c r="E67" s="12">
        <f>[1]DATI!L62</f>
        <v>5.8510470390319827E-2</v>
      </c>
      <c r="F67" s="12">
        <f>[1]DATI!M62</f>
        <v>1.8658347129821777E-2</v>
      </c>
      <c r="G67" s="12">
        <f>[1]DATI!N62</f>
        <v>0.6943886027348547</v>
      </c>
      <c r="H67" s="12">
        <f>'[2]GDP Congiuntura'!C100</f>
        <v>899865</v>
      </c>
      <c r="I67" s="12">
        <f>'[3]Quarterly Series'!ZB222*1000</f>
        <v>624647</v>
      </c>
      <c r="J67" s="12">
        <f>'[3]Quarterly Series'!ZF222*1000</f>
        <v>491687</v>
      </c>
      <c r="K67" s="11"/>
      <c r="L67" s="20"/>
      <c r="M67" s="12">
        <f>[4]DATA!M101</f>
        <v>109.89879367516666</v>
      </c>
      <c r="N67" s="12">
        <f>[4]DATA!N101</f>
        <v>1.5479710102081299E-2</v>
      </c>
      <c r="O67" s="11"/>
      <c r="P67" s="11"/>
      <c r="Q67" s="11"/>
      <c r="R67" s="11"/>
      <c r="S67" s="20"/>
      <c r="T67" s="11"/>
      <c r="U67" s="72">
        <f t="shared" si="0"/>
        <v>1.25</v>
      </c>
      <c r="V67" s="72">
        <f t="shared" si="1"/>
        <v>0</v>
      </c>
      <c r="W67" s="77" t="s">
        <v>150</v>
      </c>
    </row>
    <row r="68" spans="1:23" x14ac:dyDescent="0.25">
      <c r="A68" s="5">
        <v>34699</v>
      </c>
      <c r="B68" s="12">
        <f>[1]DATI!I63</f>
        <v>5.8392214775085452E-2</v>
      </c>
      <c r="C68" s="12">
        <f>[1]DATI!J63</f>
        <v>2.0800609588623047E-2</v>
      </c>
      <c r="D68" s="12">
        <f>[1]DATI!K63</f>
        <v>0.55634681893901961</v>
      </c>
      <c r="E68" s="12">
        <f>[1]DATI!L63</f>
        <v>7.5268802642822263E-2</v>
      </c>
      <c r="F68" s="12">
        <f>[1]DATI!M63</f>
        <v>3.7677197456359862E-2</v>
      </c>
      <c r="G68" s="12">
        <f>[1]DATI!N63</f>
        <v>0.71611364461136884</v>
      </c>
      <c r="H68" s="12">
        <f>'[2]GDP Congiuntura'!C101</f>
        <v>914852</v>
      </c>
      <c r="I68" s="12">
        <f>'[3]Quarterly Series'!ZB223*1000</f>
        <v>655138</v>
      </c>
      <c r="J68" s="12">
        <f>'[3]Quarterly Series'!ZF223*1000</f>
        <v>508975</v>
      </c>
      <c r="K68" s="11"/>
      <c r="L68" s="20"/>
      <c r="M68" s="12">
        <f>[4]DATA!M102</f>
        <v>108.34784134713327</v>
      </c>
      <c r="N68" s="12">
        <f>[4]DATA!N102</f>
        <v>-6.5441507101058963E-3</v>
      </c>
      <c r="O68" s="11"/>
      <c r="P68" s="11"/>
      <c r="Q68" s="11"/>
      <c r="R68" s="11"/>
      <c r="S68" s="20"/>
      <c r="T68" s="11"/>
      <c r="U68" s="72">
        <f t="shared" si="0"/>
        <v>1.75</v>
      </c>
      <c r="V68" s="72">
        <f t="shared" si="1"/>
        <v>0.5</v>
      </c>
      <c r="W68" s="77" t="s">
        <v>150</v>
      </c>
    </row>
    <row r="69" spans="1:23" x14ac:dyDescent="0.25">
      <c r="A69" s="5">
        <v>34789</v>
      </c>
      <c r="B69" s="12">
        <f>[1]DATI!I64</f>
        <v>4.8406810760498048E-2</v>
      </c>
      <c r="C69" s="12">
        <f>[1]DATI!J64</f>
        <v>1.3879613876342773E-2</v>
      </c>
      <c r="D69" s="12">
        <f>[1]DATI!K64</f>
        <v>0.54977011097493866</v>
      </c>
      <c r="E69" s="12">
        <f>[1]DATI!L64</f>
        <v>5.9468708038330077E-2</v>
      </c>
      <c r="F69" s="12">
        <f>[1]DATI!M64</f>
        <v>2.4941511154174804E-2</v>
      </c>
      <c r="G69" s="12">
        <f>[1]DATI!N64</f>
        <v>0.70448832285049701</v>
      </c>
      <c r="H69" s="12">
        <f>'[2]GDP Congiuntura'!C102</f>
        <v>929948.7</v>
      </c>
      <c r="I69" s="12">
        <f>'[3]Quarterly Series'!ZB224*1000</f>
        <v>655138</v>
      </c>
      <c r="J69" s="12">
        <f>'[3]Quarterly Series'!ZF224*1000</f>
        <v>511258</v>
      </c>
      <c r="K69" s="11"/>
      <c r="L69" s="20"/>
      <c r="M69" s="12">
        <f>[4]DATA!M103</f>
        <v>105.12074447809768</v>
      </c>
      <c r="N69" s="12">
        <f>[4]DATA!N103</f>
        <v>-4.247633457183838E-2</v>
      </c>
      <c r="O69" s="11"/>
      <c r="P69" s="11"/>
      <c r="Q69" s="11"/>
      <c r="R69" s="11"/>
      <c r="S69" s="20"/>
      <c r="T69" s="11"/>
      <c r="U69" s="72">
        <f t="shared" si="0"/>
        <v>1.25</v>
      </c>
      <c r="V69" s="72">
        <f t="shared" si="1"/>
        <v>0.25</v>
      </c>
      <c r="W69" s="77" t="s">
        <v>150</v>
      </c>
    </row>
    <row r="70" spans="1:23" x14ac:dyDescent="0.25">
      <c r="A70" s="5">
        <v>34880</v>
      </c>
      <c r="B70" s="12">
        <f>[1]DATI!I65</f>
        <v>4.2955656051635739E-2</v>
      </c>
      <c r="C70" s="12">
        <f>[1]DATI!J65</f>
        <v>1.1597089767456055E-2</v>
      </c>
      <c r="D70" s="12">
        <f>[1]DATI!K65</f>
        <v>0.54749093205364507</v>
      </c>
      <c r="E70" s="12">
        <f>[1]DATI!L65</f>
        <v>6.0559844970703124E-2</v>
      </c>
      <c r="F70" s="12">
        <f>[1]DATI!M65</f>
        <v>2.9201278686523436E-2</v>
      </c>
      <c r="G70" s="12">
        <f>[1]DATI!N65</f>
        <v>0.70991405554403775</v>
      </c>
      <c r="H70" s="12">
        <f>'[2]GDP Congiuntura'!C103</f>
        <v>946355.39999999991</v>
      </c>
      <c r="I70" s="12">
        <f>'[3]Quarterly Series'!ZB225*1000</f>
        <v>671831</v>
      </c>
      <c r="J70" s="12">
        <f>'[3]Quarterly Series'!ZF225*1000</f>
        <v>518121</v>
      </c>
      <c r="K70" s="11"/>
      <c r="L70" s="20"/>
      <c r="M70" s="12">
        <f>[4]DATA!M104</f>
        <v>105.13035126653094</v>
      </c>
      <c r="N70" s="12">
        <f>[4]DATA!N104</f>
        <v>-4.7707395553588869E-2</v>
      </c>
      <c r="O70" s="11"/>
      <c r="P70" s="11"/>
      <c r="Q70" s="11"/>
      <c r="R70" s="11"/>
      <c r="S70" s="20"/>
      <c r="T70" s="11"/>
      <c r="U70" s="72">
        <f t="shared" si="0"/>
        <v>1.25</v>
      </c>
      <c r="V70" s="72">
        <f t="shared" si="1"/>
        <v>0.25</v>
      </c>
      <c r="W70" s="77" t="s">
        <v>150</v>
      </c>
    </row>
    <row r="71" spans="1:23" x14ac:dyDescent="0.25">
      <c r="A71" s="5">
        <v>34972</v>
      </c>
      <c r="B71" s="12">
        <f>[1]DATI!I66</f>
        <v>2.2521405220031737E-2</v>
      </c>
      <c r="C71" s="12">
        <f>[1]DATI!J66</f>
        <v>-5.5777025222778324E-3</v>
      </c>
      <c r="D71" s="12">
        <f>[1]DATI!K66</f>
        <v>0.52911609800185222</v>
      </c>
      <c r="E71" s="12">
        <f>[1]DATI!L66</f>
        <v>4.282081604003906E-2</v>
      </c>
      <c r="F71" s="12">
        <f>[1]DATI!M66</f>
        <v>1.4721708297729492E-2</v>
      </c>
      <c r="G71" s="12">
        <f>[1]DATI!N66</f>
        <v>0.69558160420845994</v>
      </c>
      <c r="H71" s="12">
        <f>'[2]GDP Congiuntura'!C104</f>
        <v>964818.5</v>
      </c>
      <c r="I71" s="12">
        <f>'[3]Quarterly Series'!ZB226*1000</f>
        <v>671110</v>
      </c>
      <c r="J71" s="12">
        <f>'[3]Quarterly Series'!ZF226*1000</f>
        <v>510501</v>
      </c>
      <c r="K71" s="11"/>
      <c r="L71" s="20"/>
      <c r="M71" s="12">
        <f>[4]DATA!M105</f>
        <v>104.73419674369113</v>
      </c>
      <c r="N71" s="12">
        <f>[4]DATA!N105</f>
        <v>-5.6232619285583499E-2</v>
      </c>
      <c r="O71" s="11"/>
      <c r="P71" s="11"/>
      <c r="Q71" s="11"/>
      <c r="R71" s="11"/>
      <c r="S71" s="20"/>
      <c r="T71" s="11"/>
      <c r="U71" s="72">
        <f t="shared" si="0"/>
        <v>0.75</v>
      </c>
      <c r="V71" s="72">
        <f t="shared" si="1"/>
        <v>0</v>
      </c>
      <c r="W71" s="77" t="s">
        <v>150</v>
      </c>
    </row>
    <row r="72" spans="1:23" x14ac:dyDescent="0.25">
      <c r="A72" s="5">
        <v>35064</v>
      </c>
      <c r="B72" s="12">
        <f>[1]DATI!I67</f>
        <v>2.3761167526245117E-2</v>
      </c>
      <c r="C72" s="12">
        <f>[1]DATI!J67</f>
        <v>-7.3379993438720708E-4</v>
      </c>
      <c r="D72" s="12">
        <f>[1]DATI!K67</f>
        <v>0.53252362896177907</v>
      </c>
      <c r="E72" s="12">
        <f>[1]DATI!L67</f>
        <v>4.4520301818847655E-2</v>
      </c>
      <c r="F72" s="12">
        <f>[1]DATI!M67</f>
        <v>2.0025334358215331E-2</v>
      </c>
      <c r="G72" s="12">
        <f>[1]DATI!N67</f>
        <v>0.70085562599709261</v>
      </c>
      <c r="H72" s="12">
        <f>'[2]GDP Congiuntura'!C105</f>
        <v>986681.1</v>
      </c>
      <c r="I72" s="12">
        <f>'[3]Quarterly Series'!ZB227*1000</f>
        <v>691521</v>
      </c>
      <c r="J72" s="12">
        <f>'[3]Quarterly Series'!ZF227*1000</f>
        <v>525431</v>
      </c>
      <c r="K72" s="11"/>
      <c r="L72" s="20"/>
      <c r="M72" s="12">
        <f>[4]DATA!M106</f>
        <v>104.57814149233104</v>
      </c>
      <c r="N72" s="12">
        <f>[4]DATA!N106</f>
        <v>-6.2045626640319824E-2</v>
      </c>
      <c r="O72" s="11"/>
      <c r="P72" s="11"/>
      <c r="Q72" s="11"/>
      <c r="R72" s="11"/>
      <c r="S72" s="20"/>
      <c r="T72" s="11"/>
      <c r="U72" s="72">
        <f t="shared" si="0"/>
        <v>0.75</v>
      </c>
      <c r="V72" s="72">
        <f t="shared" si="1"/>
        <v>0</v>
      </c>
      <c r="W72" s="77" t="s">
        <v>150</v>
      </c>
    </row>
    <row r="73" spans="1:23" x14ac:dyDescent="0.25">
      <c r="A73" s="5">
        <v>35155</v>
      </c>
      <c r="B73" s="12">
        <f>[1]DATI!I68</f>
        <v>5.1355397701263426E-3</v>
      </c>
      <c r="C73" s="12">
        <f>[1]DATI!J68</f>
        <v>-1.5337997674942016E-2</v>
      </c>
      <c r="D73" s="12">
        <f>[1]DATI!K68</f>
        <v>0.51502668644779848</v>
      </c>
      <c r="E73" s="12">
        <f>[1]DATI!L68</f>
        <v>2.6645333766937257E-2</v>
      </c>
      <c r="F73" s="12">
        <f>[1]DATI!M68</f>
        <v>6.1717963218688963E-3</v>
      </c>
      <c r="G73" s="12">
        <f>[1]DATI!N68</f>
        <v>0.68559325216234424</v>
      </c>
      <c r="H73" s="12">
        <f>'[2]GDP Congiuntura'!C106</f>
        <v>1006615.8</v>
      </c>
      <c r="I73" s="12">
        <f>'[3]Quarterly Series'!ZB228*1000</f>
        <v>690129</v>
      </c>
      <c r="J73" s="12">
        <f>'[3]Quarterly Series'!ZF228*1000</f>
        <v>518433.99999999994</v>
      </c>
      <c r="K73" s="11"/>
      <c r="L73" s="20"/>
      <c r="M73" s="12">
        <f>[4]DATA!M107</f>
        <v>104.622429444215</v>
      </c>
      <c r="N73" s="12">
        <f>[4]DATA!N107</f>
        <v>-6.5636978149414063E-2</v>
      </c>
      <c r="O73" s="11"/>
      <c r="P73" s="11"/>
      <c r="Q73" s="11"/>
      <c r="R73" s="11"/>
      <c r="S73" s="20"/>
      <c r="T73" s="11"/>
      <c r="U73" s="72">
        <f t="shared" si="0"/>
        <v>0.25</v>
      </c>
      <c r="V73" s="72">
        <f t="shared" si="1"/>
        <v>0</v>
      </c>
      <c r="W73" s="77" t="s">
        <v>150</v>
      </c>
    </row>
    <row r="74" spans="1:23" x14ac:dyDescent="0.25">
      <c r="A74" s="5">
        <v>35246</v>
      </c>
      <c r="B74" s="12">
        <f>[1]DATI!I69</f>
        <v>3.1004595756530763E-3</v>
      </c>
      <c r="C74" s="12">
        <f>[1]DATI!J69</f>
        <v>-1.3799068927764892E-2</v>
      </c>
      <c r="D74" s="12">
        <f>[1]DATI!K69</f>
        <v>0.51401088994187083</v>
      </c>
      <c r="E74" s="12">
        <f>[1]DATI!L69</f>
        <v>2.3176007270812989E-2</v>
      </c>
      <c r="F74" s="12">
        <f>[1]DATI!M69</f>
        <v>6.2764787673950193E-3</v>
      </c>
      <c r="G74" s="12">
        <f>[1]DATI!N69</f>
        <v>0.68457909624495461</v>
      </c>
      <c r="H74" s="12">
        <f>'[2]GDP Congiuntura'!C107</f>
        <v>1022429.7</v>
      </c>
      <c r="I74" s="12">
        <f>'[3]Quarterly Series'!ZB229*1000</f>
        <v>699934</v>
      </c>
      <c r="J74" s="12">
        <f>'[3]Quarterly Series'!ZF229*1000</f>
        <v>525540</v>
      </c>
      <c r="K74" s="11"/>
      <c r="L74" s="20"/>
      <c r="M74" s="12">
        <f>[4]DATA!M108</f>
        <v>104.18996296466889</v>
      </c>
      <c r="N74" s="12">
        <f>[4]DATA!N108</f>
        <v>-7.3246879577636717E-2</v>
      </c>
      <c r="O74" s="11"/>
      <c r="P74" s="11"/>
      <c r="Q74" s="11"/>
      <c r="R74" s="11"/>
      <c r="S74" s="20"/>
      <c r="T74" s="11"/>
      <c r="U74" s="72">
        <f t="shared" ref="U74:V137" si="2">0.25*(ROUND(IF(E74*100&lt;=2,0,IF(E74*100&gt;=10,2.5, (0.3125*E74*100 - 0.625)))/0.25,0))</f>
        <v>0</v>
      </c>
      <c r="V74" s="72">
        <f t="shared" si="1"/>
        <v>0</v>
      </c>
      <c r="W74" s="77" t="s">
        <v>150</v>
      </c>
    </row>
    <row r="75" spans="1:23" x14ac:dyDescent="0.25">
      <c r="A75" s="5">
        <v>35338</v>
      </c>
      <c r="B75" s="12">
        <f>[1]DATI!I70</f>
        <v>-8.8061153888702396E-3</v>
      </c>
      <c r="C75" s="12">
        <f>[1]DATI!J70</f>
        <v>-2.2356181144714354E-2</v>
      </c>
      <c r="D75" s="12">
        <f>[1]DATI!K70</f>
        <v>0.50243972000690129</v>
      </c>
      <c r="E75" s="12">
        <f>[1]DATI!L70</f>
        <v>1.0595221519470215E-2</v>
      </c>
      <c r="F75" s="12">
        <f>[1]DATI!M70</f>
        <v>-2.954845428466797E-3</v>
      </c>
      <c r="G75" s="12">
        <f>[1]DATI!N70</f>
        <v>0.67376320306142157</v>
      </c>
      <c r="H75" s="12">
        <f>'[2]GDP Congiuntura'!C108</f>
        <v>1035754.1</v>
      </c>
      <c r="I75" s="12">
        <f>'[3]Quarterly Series'!ZB230*1000</f>
        <v>697853</v>
      </c>
      <c r="J75" s="12">
        <f>'[3]Quarterly Series'!ZF230*1000</f>
        <v>520404</v>
      </c>
      <c r="K75" s="11"/>
      <c r="L75" s="20"/>
      <c r="M75" s="12">
        <f>[4]DATA!M109</f>
        <v>104.67218336050763</v>
      </c>
      <c r="N75" s="12">
        <f>[4]DATA!N109</f>
        <v>-7.2050623893737786E-2</v>
      </c>
      <c r="O75" s="11"/>
      <c r="P75" s="11"/>
      <c r="Q75" s="11"/>
      <c r="R75" s="11"/>
      <c r="S75" s="20"/>
      <c r="T75" s="11"/>
      <c r="U75" s="72">
        <f t="shared" si="2"/>
        <v>0</v>
      </c>
      <c r="V75" s="72">
        <f t="shared" si="2"/>
        <v>0</v>
      </c>
      <c r="W75" s="77" t="s">
        <v>150</v>
      </c>
    </row>
    <row r="76" spans="1:23" x14ac:dyDescent="0.25">
      <c r="A76" s="5">
        <v>35430</v>
      </c>
      <c r="B76" s="12">
        <f>[1]DATI!I71</f>
        <v>-6.2531041912734515E-5</v>
      </c>
      <c r="C76" s="12">
        <f>[1]DATI!J71</f>
        <v>-1.0601838827133179E-2</v>
      </c>
      <c r="D76" s="12">
        <f>[1]DATI!K71</f>
        <v>0.51201029378417862</v>
      </c>
      <c r="E76" s="12">
        <f>[1]DATI!L71</f>
        <v>1.8613469600677491E-2</v>
      </c>
      <c r="F76" s="12">
        <f>[1]DATI!M71</f>
        <v>8.0741620063781733E-3</v>
      </c>
      <c r="G76" s="12">
        <f>[1]DATI!N71</f>
        <v>0.68402751976466969</v>
      </c>
      <c r="H76" s="12">
        <f>'[2]GDP Congiuntura'!C109</f>
        <v>1042959.5</v>
      </c>
      <c r="I76" s="12">
        <f>'[3]Quarterly Series'!ZB231*1000</f>
        <v>713413</v>
      </c>
      <c r="J76" s="12">
        <f>'[3]Quarterly Series'!ZF231*1000</f>
        <v>534006</v>
      </c>
      <c r="K76" s="11"/>
      <c r="L76" s="20"/>
      <c r="M76" s="12">
        <f>[4]DATA!M110</f>
        <v>105.18391659254237</v>
      </c>
      <c r="N76" s="12">
        <f>[4]DATA!N110</f>
        <v>-7.0567064285278314E-2</v>
      </c>
      <c r="O76" s="11"/>
      <c r="P76" s="11"/>
      <c r="Q76" s="11"/>
      <c r="R76" s="11"/>
      <c r="S76" s="20"/>
      <c r="T76" s="11"/>
      <c r="U76" s="72">
        <f t="shared" si="2"/>
        <v>0</v>
      </c>
      <c r="V76" s="72">
        <f t="shared" si="2"/>
        <v>0</v>
      </c>
      <c r="W76" s="77" t="s">
        <v>150</v>
      </c>
    </row>
    <row r="77" spans="1:23" x14ac:dyDescent="0.25">
      <c r="A77" s="5">
        <v>35520</v>
      </c>
      <c r="B77" s="12">
        <f>[1]DATI!I72</f>
        <v>-5.3953874111175538E-3</v>
      </c>
      <c r="C77" s="12">
        <f>[1]DATI!J72</f>
        <v>-1.2869809865951537E-2</v>
      </c>
      <c r="D77" s="12">
        <f>[1]DATI!K72</f>
        <v>0.50719577117757253</v>
      </c>
      <c r="E77" s="12">
        <f>[1]DATI!L72</f>
        <v>7.528759837150574E-3</v>
      </c>
      <c r="F77" s="12">
        <f>[1]DATI!M72</f>
        <v>5.4337382316589355E-5</v>
      </c>
      <c r="G77" s="12">
        <f>[1]DATI!N72</f>
        <v>0.67457776791298096</v>
      </c>
      <c r="H77" s="12">
        <f>'[2]GDP Congiuntura'!C110</f>
        <v>1049748.5</v>
      </c>
      <c r="I77" s="12">
        <f>'[3]Quarterly Series'!ZB232*1000</f>
        <v>708137</v>
      </c>
      <c r="J77" s="12">
        <f>'[3]Quarterly Series'!ZF232*1000</f>
        <v>532428</v>
      </c>
      <c r="K77" s="11"/>
      <c r="L77" s="20"/>
      <c r="M77" s="12">
        <f>[4]DATA!M111</f>
        <v>106.3949819445498</v>
      </c>
      <c r="N77" s="12">
        <f>[4]DATA!N111</f>
        <v>-6.2849464416503908E-2</v>
      </c>
      <c r="O77" s="11"/>
      <c r="P77" s="11"/>
      <c r="Q77" s="11"/>
      <c r="R77" s="11"/>
      <c r="S77" s="20"/>
      <c r="T77" s="11"/>
      <c r="U77" s="72">
        <f t="shared" si="2"/>
        <v>0</v>
      </c>
      <c r="V77" s="72">
        <f t="shared" si="2"/>
        <v>0</v>
      </c>
      <c r="W77" s="77" t="s">
        <v>150</v>
      </c>
    </row>
    <row r="78" spans="1:23" x14ac:dyDescent="0.25">
      <c r="A78" s="5">
        <v>35611</v>
      </c>
      <c r="B78" s="12">
        <f>[1]DATI!I73</f>
        <v>2.1895380318164826E-3</v>
      </c>
      <c r="C78" s="12">
        <f>[1]DATI!J73</f>
        <v>-2.4632672965526582E-3</v>
      </c>
      <c r="D78" s="12">
        <f>[1]DATI!K73</f>
        <v>0.51572910997673416</v>
      </c>
      <c r="E78" s="12">
        <f>[1]DATI!L73</f>
        <v>9.8001438379287723E-3</v>
      </c>
      <c r="F78" s="12">
        <f>[1]DATI!M73</f>
        <v>5.147338509559631E-3</v>
      </c>
      <c r="G78" s="12">
        <f>[1]DATI!N73</f>
        <v>0.67862777336531166</v>
      </c>
      <c r="H78" s="12">
        <f>'[2]GDP Congiuntura'!C111</f>
        <v>1061512.7</v>
      </c>
      <c r="I78" s="12">
        <f>'[3]Quarterly Series'!ZB233*1000</f>
        <v>720372</v>
      </c>
      <c r="J78" s="12">
        <f>'[3]Quarterly Series'!ZF233*1000</f>
        <v>547453</v>
      </c>
      <c r="K78" s="11"/>
      <c r="L78" s="20"/>
      <c r="M78" s="12">
        <f>[4]DATA!M112</f>
        <v>106.17842760452172</v>
      </c>
      <c r="N78" s="12">
        <f>[4]DATA!N112</f>
        <v>-6.8205780982971198E-2</v>
      </c>
      <c r="O78" s="11"/>
      <c r="P78" s="11"/>
      <c r="Q78" s="11"/>
      <c r="R78" s="11"/>
      <c r="S78" s="20"/>
      <c r="T78" s="11"/>
      <c r="U78" s="72">
        <f t="shared" si="2"/>
        <v>0</v>
      </c>
      <c r="V78" s="72">
        <f t="shared" si="2"/>
        <v>0</v>
      </c>
      <c r="W78" s="77" t="s">
        <v>150</v>
      </c>
    </row>
    <row r="79" spans="1:23" x14ac:dyDescent="0.25">
      <c r="A79" s="5">
        <v>35703</v>
      </c>
      <c r="B79" s="12">
        <f>[1]DATI!I74</f>
        <v>-7.3987787961959841E-3</v>
      </c>
      <c r="C79" s="12">
        <f>[1]DATI!J74</f>
        <v>-9.8002213239669796E-3</v>
      </c>
      <c r="D79" s="12">
        <f>[1]DATI!K74</f>
        <v>0.50653800696476503</v>
      </c>
      <c r="E79" s="12">
        <f>[1]DATI!L74</f>
        <v>-2.1094240248203276E-3</v>
      </c>
      <c r="F79" s="12">
        <f>[1]DATI!M74</f>
        <v>-4.5108664035797118E-3</v>
      </c>
      <c r="G79" s="12">
        <f>[1]DATI!N74</f>
        <v>0.66782367569594148</v>
      </c>
      <c r="H79" s="12">
        <f>'[2]GDP Congiuntura'!C112</f>
        <v>1074379.3999999999</v>
      </c>
      <c r="I79" s="12">
        <f>'[3]Quarterly Series'!ZB234*1000</f>
        <v>717496</v>
      </c>
      <c r="J79" s="12">
        <f>'[3]Quarterly Series'!ZF234*1000</f>
        <v>544214</v>
      </c>
      <c r="K79" s="11"/>
      <c r="L79" s="20"/>
      <c r="M79" s="12">
        <f>[4]DATA!M113</f>
        <v>105.58905121908433</v>
      </c>
      <c r="N79" s="12">
        <f>[4]DATA!N113</f>
        <v>-7.6499896049499513E-2</v>
      </c>
      <c r="O79" s="11"/>
      <c r="P79" s="11"/>
      <c r="Q79" s="11"/>
      <c r="R79" s="11"/>
      <c r="S79" s="20"/>
      <c r="T79" s="11"/>
      <c r="U79" s="72">
        <f t="shared" si="2"/>
        <v>0</v>
      </c>
      <c r="V79" s="72">
        <f t="shared" si="2"/>
        <v>0</v>
      </c>
      <c r="W79" s="77" t="s">
        <v>150</v>
      </c>
    </row>
    <row r="80" spans="1:23" x14ac:dyDescent="0.25">
      <c r="A80" s="5">
        <v>35795</v>
      </c>
      <c r="B80" s="12">
        <f>[1]DATI!I75</f>
        <v>5.7851451635360721E-3</v>
      </c>
      <c r="C80" s="12">
        <f>[1]DATI!J75</f>
        <v>4.9508756399154665E-3</v>
      </c>
      <c r="D80" s="12">
        <f>[1]DATI!K75</f>
        <v>0.52086990172798675</v>
      </c>
      <c r="E80" s="12">
        <f>[1]DATI!L75</f>
        <v>7.4167078733444218E-3</v>
      </c>
      <c r="F80" s="12">
        <f>[1]DATI!M75</f>
        <v>6.5824383497238162E-3</v>
      </c>
      <c r="G80" s="12">
        <f>[1]DATI!N75</f>
        <v>0.67900302128649503</v>
      </c>
      <c r="H80" s="12">
        <f>'[2]GDP Congiuntura'!C113</f>
        <v>1090992.2</v>
      </c>
      <c r="I80" s="12">
        <f>'[3]Quarterly Series'!ZB235*1000</f>
        <v>740787</v>
      </c>
      <c r="J80" s="12">
        <f>'[3]Quarterly Series'!ZF235*1000</f>
        <v>568265</v>
      </c>
      <c r="K80" s="11"/>
      <c r="L80" s="20"/>
      <c r="M80" s="12">
        <f>[4]DATA!M114</f>
        <v>105.46234822182998</v>
      </c>
      <c r="N80" s="12">
        <f>[4]DATA!N114</f>
        <v>-8.009730339050293E-2</v>
      </c>
      <c r="O80" s="11"/>
      <c r="P80" s="11"/>
      <c r="Q80" s="11"/>
      <c r="R80" s="11"/>
      <c r="S80" s="20"/>
      <c r="T80" s="11"/>
      <c r="U80" s="72">
        <f t="shared" si="2"/>
        <v>0</v>
      </c>
      <c r="V80" s="72">
        <f t="shared" si="2"/>
        <v>0</v>
      </c>
      <c r="W80" s="77" t="s">
        <v>150</v>
      </c>
    </row>
    <row r="81" spans="1:23" x14ac:dyDescent="0.25">
      <c r="A81" s="5">
        <v>35885</v>
      </c>
      <c r="B81" s="12">
        <f>[1]DATI!I76</f>
        <v>-3.1840589642524717E-3</v>
      </c>
      <c r="C81" s="12">
        <f>[1]DATI!J76</f>
        <v>-2.9250124096870424E-3</v>
      </c>
      <c r="D81" s="12">
        <f>[1]DATI!K76</f>
        <v>0.51253914513189025</v>
      </c>
      <c r="E81" s="12">
        <f>[1]DATI!L76</f>
        <v>-5.4737865924835204E-4</v>
      </c>
      <c r="F81" s="12">
        <f>[1]DATI!M76</f>
        <v>-2.8833210468292235E-4</v>
      </c>
      <c r="G81" s="12">
        <f>[1]DATI!N76</f>
        <v>0.6722434173748737</v>
      </c>
      <c r="H81" s="12">
        <f>'[2]GDP Congiuntura'!C114</f>
        <v>1106044.3</v>
      </c>
      <c r="I81" s="12">
        <f>'[3]Quarterly Series'!ZB236*1000</f>
        <v>743531</v>
      </c>
      <c r="J81" s="12">
        <f>'[3]Quarterly Series'!ZF236*1000</f>
        <v>566891</v>
      </c>
      <c r="K81" s="11"/>
      <c r="L81" s="20"/>
      <c r="M81" s="12">
        <f>[4]DATA!M115</f>
        <v>103.36357199182702</v>
      </c>
      <c r="N81" s="12">
        <f>[4]DATA!N115</f>
        <v>-0.1012398624420166</v>
      </c>
      <c r="O81" s="11"/>
      <c r="P81" s="11"/>
      <c r="Q81" s="11"/>
      <c r="R81" s="11"/>
      <c r="S81" s="20"/>
      <c r="T81" s="11"/>
      <c r="U81" s="72">
        <f t="shared" si="2"/>
        <v>0</v>
      </c>
      <c r="V81" s="72">
        <f t="shared" si="2"/>
        <v>0</v>
      </c>
      <c r="W81" s="77" t="s">
        <v>150</v>
      </c>
    </row>
    <row r="82" spans="1:23" x14ac:dyDescent="0.25">
      <c r="A82" s="5">
        <v>35976</v>
      </c>
      <c r="B82" s="12">
        <f>[1]DATI!I77</f>
        <v>-1.7756791412830352E-3</v>
      </c>
      <c r="C82" s="12">
        <f>[1]DATI!J77</f>
        <v>-1.0673101246356964E-3</v>
      </c>
      <c r="D82" s="12">
        <f>[1]DATI!K77</f>
        <v>0.514662279308578</v>
      </c>
      <c r="E82" s="12">
        <f>[1]DATI!L77</f>
        <v>1.9599235057830809E-3</v>
      </c>
      <c r="F82" s="12">
        <f>[1]DATI!M77</f>
        <v>2.6682925224304197E-3</v>
      </c>
      <c r="G82" s="12">
        <f>[1]DATI!N77</f>
        <v>0.67609937927513286</v>
      </c>
      <c r="H82" s="12">
        <f>'[2]GDP Congiuntura'!C115</f>
        <v>1118547.1000000001</v>
      </c>
      <c r="I82" s="12">
        <f>'[3]Quarterly Series'!ZB237*1000</f>
        <v>756249</v>
      </c>
      <c r="J82" s="12">
        <f>'[3]Quarterly Series'!ZF237*1000</f>
        <v>575674</v>
      </c>
      <c r="K82" s="11"/>
      <c r="L82" s="20"/>
      <c r="M82" s="12">
        <f>[4]DATA!M116</f>
        <v>104.20366173682514</v>
      </c>
      <c r="N82" s="12">
        <f>[4]DATA!N116</f>
        <v>-9.4419422149658205E-2</v>
      </c>
      <c r="O82" s="11"/>
      <c r="P82" s="11"/>
      <c r="Q82" s="11"/>
      <c r="R82" s="11"/>
      <c r="S82" s="20"/>
      <c r="T82" s="11"/>
      <c r="U82" s="72">
        <f t="shared" si="2"/>
        <v>0</v>
      </c>
      <c r="V82" s="72">
        <f t="shared" si="2"/>
        <v>0</v>
      </c>
      <c r="W82" s="77" t="s">
        <v>150</v>
      </c>
    </row>
    <row r="83" spans="1:23" x14ac:dyDescent="0.25">
      <c r="A83" s="5">
        <v>36068</v>
      </c>
      <c r="B83" s="12">
        <f>[1]DATI!I78</f>
        <v>-1.0878088474273682E-2</v>
      </c>
      <c r="C83" s="12">
        <f>[1]DATI!J78</f>
        <v>-9.8881793022155759E-3</v>
      </c>
      <c r="D83" s="12">
        <f>[1]DATI!K78</f>
        <v>0.50574511091783392</v>
      </c>
      <c r="E83" s="12">
        <f>[1]DATI!L78</f>
        <v>-7.5058335065841678E-3</v>
      </c>
      <c r="F83" s="12">
        <f>[1]DATI!M78</f>
        <v>-6.5159243345260624E-3</v>
      </c>
      <c r="G83" s="12">
        <f>[1]DATI!N78</f>
        <v>0.66743780543881559</v>
      </c>
      <c r="H83" s="12">
        <f>'[2]GDP Congiuntura'!C116</f>
        <v>1128028.7</v>
      </c>
      <c r="I83" s="12">
        <f>'[3]Quarterly Series'!ZB238*1000</f>
        <v>752889</v>
      </c>
      <c r="J83" s="12">
        <f>'[3]Quarterly Series'!ZF238*1000</f>
        <v>570495</v>
      </c>
      <c r="K83" s="11"/>
      <c r="L83" s="20"/>
      <c r="M83" s="12">
        <f>[4]DATA!M117</f>
        <v>104.18233643896424</v>
      </c>
      <c r="N83" s="12">
        <f>[4]DATA!N117</f>
        <v>-9.567381858825684E-2</v>
      </c>
      <c r="O83" s="11"/>
      <c r="P83" s="11"/>
      <c r="Q83" s="11"/>
      <c r="R83" s="11"/>
      <c r="S83" s="20"/>
      <c r="T83" s="11"/>
      <c r="U83" s="72">
        <f t="shared" si="2"/>
        <v>0</v>
      </c>
      <c r="V83" s="72">
        <f t="shared" si="2"/>
        <v>0</v>
      </c>
      <c r="W83" s="77" t="s">
        <v>150</v>
      </c>
    </row>
    <row r="84" spans="1:23" x14ac:dyDescent="0.25">
      <c r="A84" s="5">
        <v>36160</v>
      </c>
      <c r="B84" s="12">
        <f>[1]DATI!I79</f>
        <v>4.538525938987732E-3</v>
      </c>
      <c r="C84" s="12">
        <f>[1]DATI!J79</f>
        <v>5.5389189720153808E-3</v>
      </c>
      <c r="D84" s="12">
        <f>[1]DATI!K79</f>
        <v>0.5222212117879611</v>
      </c>
      <c r="E84" s="12">
        <f>[1]DATI!L79</f>
        <v>7.9510569572448734E-3</v>
      </c>
      <c r="F84" s="12">
        <f>[1]DATI!M79</f>
        <v>8.9514499902725222E-3</v>
      </c>
      <c r="G84" s="12">
        <f>[1]DATI!N79</f>
        <v>0.68458096116266687</v>
      </c>
      <c r="H84" s="12">
        <f>'[2]GDP Congiuntura'!C117</f>
        <v>1134825.5999999999</v>
      </c>
      <c r="I84" s="12">
        <f>'[3]Quarterly Series'!ZB239*1000</f>
        <v>776880</v>
      </c>
      <c r="J84" s="12">
        <f>'[3]Quarterly Series'!ZF239*1000</f>
        <v>592630</v>
      </c>
      <c r="K84" s="11"/>
      <c r="L84" s="20"/>
      <c r="M84" s="12">
        <f>[4]DATA!M118</f>
        <v>103.73556489867421</v>
      </c>
      <c r="N84" s="12">
        <f>[4]DATA!N118</f>
        <v>-0.10058271408081054</v>
      </c>
      <c r="O84" s="11"/>
      <c r="P84" s="11"/>
      <c r="Q84" s="11"/>
      <c r="R84" s="11"/>
      <c r="S84" s="20"/>
      <c r="T84" s="11"/>
      <c r="U84" s="72">
        <f t="shared" si="2"/>
        <v>0</v>
      </c>
      <c r="V84" s="72">
        <f t="shared" si="2"/>
        <v>0</v>
      </c>
      <c r="W84" s="77" t="s">
        <v>150</v>
      </c>
    </row>
    <row r="85" spans="1:23" x14ac:dyDescent="0.25">
      <c r="A85" s="5">
        <v>36250</v>
      </c>
      <c r="B85" s="12">
        <f>[1]DATI!I80</f>
        <v>7.3681259155273437E-3</v>
      </c>
      <c r="C85" s="12">
        <f>[1]DATI!J80</f>
        <v>8.1933546066284176E-3</v>
      </c>
      <c r="D85" s="12">
        <f>[1]DATI!K80</f>
        <v>0.52628138298743998</v>
      </c>
      <c r="E85" s="12">
        <f>[1]DATI!L80</f>
        <v>9.3124884366989139E-3</v>
      </c>
      <c r="F85" s="12">
        <f>[1]DATI!M80</f>
        <v>1.013771653175354E-2</v>
      </c>
      <c r="G85" s="12">
        <f>[1]DATI!N80</f>
        <v>0.68772035227094785</v>
      </c>
      <c r="H85" s="12">
        <f>'[2]GDP Congiuntura'!C118</f>
        <v>1141155.6999999997</v>
      </c>
      <c r="I85" s="12">
        <f>'[3]Quarterly Series'!ZB240*1000</f>
        <v>780072</v>
      </c>
      <c r="J85" s="12">
        <f>'[3]Quarterly Series'!ZF240*1000</f>
        <v>600569</v>
      </c>
      <c r="K85" s="11"/>
      <c r="L85" s="20"/>
      <c r="M85" s="12">
        <f>[4]DATA!M119</f>
        <v>103.36326114535485</v>
      </c>
      <c r="N85" s="12">
        <f>[4]DATA!N119</f>
        <v>-0.10440549850463868</v>
      </c>
      <c r="O85" s="12"/>
      <c r="P85" s="11"/>
      <c r="Q85" s="11"/>
      <c r="R85" s="11"/>
      <c r="S85" s="12"/>
      <c r="T85" s="11"/>
      <c r="U85" s="72">
        <f t="shared" si="2"/>
        <v>0</v>
      </c>
      <c r="V85" s="72">
        <f t="shared" si="2"/>
        <v>0</v>
      </c>
      <c r="W85" s="77" t="s">
        <v>150</v>
      </c>
    </row>
    <row r="86" spans="1:23" x14ac:dyDescent="0.25">
      <c r="A86" s="5">
        <v>36341</v>
      </c>
      <c r="B86" s="12">
        <f>[1]DATI!I81</f>
        <v>1.9874632358551025E-2</v>
      </c>
      <c r="C86" s="12">
        <f>[1]DATI!J81</f>
        <v>2.0081729888916017E-2</v>
      </c>
      <c r="D86" s="12">
        <f>[1]DATI!K81</f>
        <v>0.54075399700467564</v>
      </c>
      <c r="E86" s="12">
        <f>[1]DATI!L81</f>
        <v>3.8636085987091062E-2</v>
      </c>
      <c r="F86" s="12">
        <f>[1]DATI!M81</f>
        <v>3.8843183517456054E-2</v>
      </c>
      <c r="G86" s="12">
        <f>[1]DATI!N81</f>
        <v>0.72053358812006874</v>
      </c>
      <c r="H86" s="12">
        <f>'[2]GDP Congiuntura'!C119</f>
        <v>1147521.8</v>
      </c>
      <c r="I86" s="12">
        <f>'[3]Quarterly Series'!ZB241*1000</f>
        <v>823098</v>
      </c>
      <c r="J86" s="12">
        <f>'[3]Quarterly Series'!ZF241*1000</f>
        <v>620527</v>
      </c>
      <c r="K86" s="11"/>
      <c r="L86" s="20"/>
      <c r="M86" s="12">
        <f>[4]DATA!M120</f>
        <v>103.30949081779485</v>
      </c>
      <c r="N86" s="12">
        <f>[4]DATA!N120</f>
        <v>-0.10495296478271485</v>
      </c>
      <c r="O86" s="12"/>
      <c r="P86" s="11"/>
      <c r="Q86" s="11"/>
      <c r="R86" s="11"/>
      <c r="S86" s="12"/>
      <c r="T86" s="11"/>
      <c r="U86" s="72">
        <f t="shared" si="2"/>
        <v>0.5</v>
      </c>
      <c r="V86" s="72">
        <f t="shared" si="2"/>
        <v>0.5</v>
      </c>
      <c r="W86" s="77" t="s">
        <v>150</v>
      </c>
    </row>
    <row r="87" spans="1:23" x14ac:dyDescent="0.25">
      <c r="A87" s="5">
        <v>36433</v>
      </c>
      <c r="B87" s="12">
        <f>[1]DATI!I82</f>
        <v>1.761976718902588E-2</v>
      </c>
      <c r="C87" s="12">
        <f>[1]DATI!J82</f>
        <v>1.7064151763916017E-2</v>
      </c>
      <c r="D87" s="12">
        <f>[1]DATI!K82</f>
        <v>0.54036710265500709</v>
      </c>
      <c r="E87" s="12">
        <f>[1]DATI!L82</f>
        <v>4.0942201614379885E-2</v>
      </c>
      <c r="F87" s="12">
        <f>[1]DATI!M82</f>
        <v>4.0386586189270018E-2</v>
      </c>
      <c r="G87" s="12">
        <f>[1]DATI!N82</f>
        <v>0.72652558040418524</v>
      </c>
      <c r="H87" s="12">
        <f>'[2]GDP Congiuntura'!C120</f>
        <v>1157202.2</v>
      </c>
      <c r="I87" s="12">
        <f>'[3]Quarterly Series'!ZB242*1000</f>
        <v>838163</v>
      </c>
      <c r="J87" s="12">
        <f>'[3]Quarterly Series'!ZF242*1000</f>
        <v>625314</v>
      </c>
      <c r="K87" s="11"/>
      <c r="L87" s="20"/>
      <c r="M87" s="12">
        <f>[4]DATA!M121</f>
        <v>103.07785910208811</v>
      </c>
      <c r="N87" s="12">
        <f>[4]DATA!N121</f>
        <v>-0.10694044113159179</v>
      </c>
      <c r="O87" s="12"/>
      <c r="P87" s="11"/>
      <c r="Q87" s="11"/>
      <c r="R87" s="11"/>
      <c r="S87" s="12"/>
      <c r="T87" s="11"/>
      <c r="U87" s="72">
        <f t="shared" si="2"/>
        <v>0.75</v>
      </c>
      <c r="V87" s="72">
        <f t="shared" si="2"/>
        <v>0.75</v>
      </c>
      <c r="W87" s="77" t="s">
        <v>150</v>
      </c>
    </row>
    <row r="88" spans="1:23" x14ac:dyDescent="0.25">
      <c r="A88" s="5">
        <v>36525</v>
      </c>
      <c r="B88" s="12">
        <f>[1]DATI!I83</f>
        <v>2.9546718597412109E-2</v>
      </c>
      <c r="C88" s="12">
        <f>[1]DATI!J83</f>
        <v>2.7747650146484375E-2</v>
      </c>
      <c r="D88" s="12">
        <f>[1]DATI!K83</f>
        <v>0.55488069073354218</v>
      </c>
      <c r="E88" s="12">
        <f>[1]DATI!L83</f>
        <v>6.452157020568848E-2</v>
      </c>
      <c r="F88" s="12">
        <f>[1]DATI!M83</f>
        <v>6.272250175476074E-2</v>
      </c>
      <c r="G88" s="12">
        <f>[1]DATI!N83</f>
        <v>0.755221574351993</v>
      </c>
      <c r="H88" s="12">
        <f>'[2]GDP Congiuntura'!C121</f>
        <v>1170604.8</v>
      </c>
      <c r="I88" s="12">
        <f>'[3]Quarterly Series'!ZB243*1000</f>
        <v>882432</v>
      </c>
      <c r="J88" s="12">
        <f>'[3]Quarterly Series'!ZF243*1000</f>
        <v>649546</v>
      </c>
      <c r="K88" s="11"/>
      <c r="L88" s="20"/>
      <c r="M88" s="12">
        <f>[4]DATA!M122</f>
        <v>102.40118535073739</v>
      </c>
      <c r="N88" s="12">
        <f>[4]DATA!N122</f>
        <v>-0.11275897979736328</v>
      </c>
      <c r="O88" s="12"/>
      <c r="P88" s="11"/>
      <c r="Q88" s="11"/>
      <c r="R88" s="11"/>
      <c r="S88" s="12"/>
      <c r="T88" s="11"/>
      <c r="U88" s="72">
        <f t="shared" si="2"/>
        <v>1.5</v>
      </c>
      <c r="V88" s="72">
        <f t="shared" si="2"/>
        <v>1.25</v>
      </c>
      <c r="W88" s="77" t="s">
        <v>150</v>
      </c>
    </row>
    <row r="89" spans="1:23" x14ac:dyDescent="0.25">
      <c r="A89" s="5">
        <v>36616</v>
      </c>
      <c r="B89" s="12">
        <f>[1]DATI!I84</f>
        <v>3.3475675582885743E-2</v>
      </c>
      <c r="C89" s="12">
        <f>[1]DATI!J84</f>
        <v>3.0618894100189208E-2</v>
      </c>
      <c r="D89" s="12">
        <f>[1]DATI!K84</f>
        <v>0.56167162719131014</v>
      </c>
      <c r="E89" s="12">
        <f>[1]DATI!L84</f>
        <v>6.2347664833068847E-2</v>
      </c>
      <c r="F89" s="12">
        <f>[1]DATI!M84</f>
        <v>5.9490880966186523E-2</v>
      </c>
      <c r="G89" s="12">
        <f>[1]DATI!N84</f>
        <v>0.75814343438970733</v>
      </c>
      <c r="H89" s="12">
        <f>'[2]GDP Congiuntura'!C122</f>
        <v>1187508.7999999998</v>
      </c>
      <c r="I89" s="12">
        <f>'[3]Quarterly Series'!ZB244*1000</f>
        <v>898089</v>
      </c>
      <c r="J89" s="12">
        <f>'[3]Quarterly Series'!ZF244*1000</f>
        <v>666990</v>
      </c>
      <c r="K89" s="11"/>
      <c r="L89" s="20"/>
      <c r="M89" s="12">
        <f>[4]DATA!M123</f>
        <v>103.25559110035782</v>
      </c>
      <c r="N89" s="12">
        <f>[4]DATA!N123</f>
        <v>-0.10400712966918946</v>
      </c>
      <c r="O89" s="12"/>
      <c r="P89" s="11"/>
      <c r="Q89" s="11"/>
      <c r="R89" s="11"/>
      <c r="S89" s="12"/>
      <c r="T89" s="11"/>
      <c r="U89" s="72">
        <f t="shared" si="2"/>
        <v>1.25</v>
      </c>
      <c r="V89" s="72">
        <f t="shared" si="2"/>
        <v>1.25</v>
      </c>
      <c r="W89" s="77" t="s">
        <v>150</v>
      </c>
    </row>
    <row r="90" spans="1:23" x14ac:dyDescent="0.25">
      <c r="A90" s="5">
        <v>36707</v>
      </c>
      <c r="B90" s="12">
        <f>[1]DATI!I85</f>
        <v>3.7946944236755369E-2</v>
      </c>
      <c r="C90" s="12">
        <f>[1]DATI!J85</f>
        <v>3.3299233913421628E-2</v>
      </c>
      <c r="D90" s="12">
        <f>[1]DATI!K85</f>
        <v>0.5693179850042569</v>
      </c>
      <c r="E90" s="12">
        <f>[1]DATI!L85</f>
        <v>6.3410482406616217E-2</v>
      </c>
      <c r="F90" s="12">
        <f>[1]DATI!M85</f>
        <v>5.8762774467468262E-2</v>
      </c>
      <c r="G90" s="12">
        <f>[1]DATI!N85</f>
        <v>0.76446487334443292</v>
      </c>
      <c r="H90" s="12">
        <f>'[2]GDP Congiuntura'!C123</f>
        <v>1205568.8</v>
      </c>
      <c r="I90" s="12">
        <f>'[3]Quarterly Series'!ZB245*1000</f>
        <v>918767</v>
      </c>
      <c r="J90" s="12">
        <f>'[3]Quarterly Series'!ZF245*1000</f>
        <v>686352</v>
      </c>
      <c r="K90" s="11"/>
      <c r="L90" s="20"/>
      <c r="M90" s="12">
        <f>[4]DATA!M124</f>
        <v>103.19470853812618</v>
      </c>
      <c r="N90" s="12">
        <f>[4]DATA!N124</f>
        <v>-0.10398672103881836</v>
      </c>
      <c r="O90" s="12"/>
      <c r="P90" s="11"/>
      <c r="Q90" s="11"/>
      <c r="R90" s="11"/>
      <c r="S90" s="12"/>
      <c r="T90" s="11"/>
      <c r="U90" s="72">
        <f t="shared" si="2"/>
        <v>1.25</v>
      </c>
      <c r="V90" s="72">
        <f t="shared" si="2"/>
        <v>1.25</v>
      </c>
      <c r="W90" s="77" t="s">
        <v>150</v>
      </c>
    </row>
    <row r="91" spans="1:23" x14ac:dyDescent="0.25">
      <c r="A91" s="5">
        <v>36799</v>
      </c>
      <c r="B91" s="12">
        <f>[1]DATI!I86</f>
        <v>4.0592656135559083E-2</v>
      </c>
      <c r="C91" s="12">
        <f>[1]DATI!J86</f>
        <v>3.3975691795349122E-2</v>
      </c>
      <c r="D91" s="12">
        <f>[1]DATI!K86</f>
        <v>0.57535354723891186</v>
      </c>
      <c r="E91" s="12">
        <f>[1]DATI!L86</f>
        <v>5.778852462768555E-2</v>
      </c>
      <c r="F91" s="12">
        <f>[1]DATI!M86</f>
        <v>5.1171560287475583E-2</v>
      </c>
      <c r="G91" s="12">
        <f>[1]DATI!N86</f>
        <v>0.76387938987310944</v>
      </c>
      <c r="H91" s="12">
        <f>'[2]GDP Congiuntura'!C124</f>
        <v>1223811</v>
      </c>
      <c r="I91" s="12">
        <f>'[3]Quarterly Series'!ZB246*1000</f>
        <v>931443</v>
      </c>
      <c r="J91" s="12">
        <f>'[3]Quarterly Series'!ZF246*1000</f>
        <v>704124</v>
      </c>
      <c r="K91" s="11"/>
      <c r="L91" s="20"/>
      <c r="M91" s="12">
        <f>[4]DATA!M125</f>
        <v>103.70025075506535</v>
      </c>
      <c r="N91" s="12">
        <f>[4]DATA!N125</f>
        <v>-9.8631038665771484E-2</v>
      </c>
      <c r="O91" s="12"/>
      <c r="P91" s="11"/>
      <c r="Q91" s="11"/>
      <c r="R91" s="11"/>
      <c r="S91" s="12"/>
      <c r="T91" s="11"/>
      <c r="U91" s="72">
        <f t="shared" si="2"/>
        <v>1.25</v>
      </c>
      <c r="V91" s="72">
        <f t="shared" si="2"/>
        <v>1</v>
      </c>
      <c r="W91" s="77" t="s">
        <v>150</v>
      </c>
    </row>
    <row r="92" spans="1:23" x14ac:dyDescent="0.25">
      <c r="A92" s="5">
        <v>36891</v>
      </c>
      <c r="B92" s="12">
        <f>[1]DATI!I87</f>
        <v>4.7887253761291507E-2</v>
      </c>
      <c r="C92" s="12">
        <f>[1]DATI!J87</f>
        <v>3.8591732978820799E-2</v>
      </c>
      <c r="D92" s="12">
        <f>[1]DATI!K87</f>
        <v>0.58652600541376643</v>
      </c>
      <c r="E92" s="12">
        <f>[1]DATI!L87</f>
        <v>7.6765470504760736E-2</v>
      </c>
      <c r="F92" s="12">
        <f>[1]DATI!M87</f>
        <v>6.7469949722290035E-2</v>
      </c>
      <c r="G92" s="12">
        <f>[1]DATI!N87</f>
        <v>0.78908465455014176</v>
      </c>
      <c r="H92" s="12">
        <f>'[2]GDP Congiuntura'!C125</f>
        <v>1241280</v>
      </c>
      <c r="I92" s="12">
        <f>'[3]Quarterly Series'!ZB247*1000</f>
        <v>975350</v>
      </c>
      <c r="J92" s="12">
        <f>'[3]Quarterly Series'!ZF247*1000</f>
        <v>728043</v>
      </c>
      <c r="K92" s="11"/>
      <c r="L92" s="20"/>
      <c r="M92" s="12">
        <f>[4]DATA!M126</f>
        <v>104.13437755983284</v>
      </c>
      <c r="N92" s="12">
        <f>[4]DATA!N126</f>
        <v>-9.4088029861450193E-2</v>
      </c>
      <c r="O92" s="12"/>
      <c r="P92" s="11"/>
      <c r="Q92" s="11"/>
      <c r="R92" s="11"/>
      <c r="S92" s="12"/>
      <c r="T92" s="11"/>
      <c r="U92" s="72">
        <f t="shared" si="2"/>
        <v>1.75</v>
      </c>
      <c r="V92" s="72">
        <f t="shared" si="2"/>
        <v>1.5</v>
      </c>
      <c r="W92" s="77" t="s">
        <v>150</v>
      </c>
    </row>
    <row r="93" spans="1:23" x14ac:dyDescent="0.25">
      <c r="A93" s="5">
        <v>36981</v>
      </c>
      <c r="B93" s="12">
        <f>[1]DATI!I88</f>
        <v>4.4516868591308593E-2</v>
      </c>
      <c r="C93" s="12">
        <f>[1]DATI!J88</f>
        <v>3.3023386001586913E-2</v>
      </c>
      <c r="D93" s="12">
        <f>[1]DATI!K88</f>
        <v>0.58691636593010443</v>
      </c>
      <c r="E93" s="12">
        <f>[1]DATI!L88</f>
        <v>7.5942950248718263E-2</v>
      </c>
      <c r="F93" s="12">
        <f>[1]DATI!M88</f>
        <v>6.4449467658996576E-2</v>
      </c>
      <c r="G93" s="12">
        <f>[1]DATI!N88</f>
        <v>0.79456768198018468</v>
      </c>
      <c r="H93" s="12">
        <f>'[2]GDP Congiuntura'!C126</f>
        <v>1259712.7000000002</v>
      </c>
      <c r="I93" s="12">
        <f>'[3]Quarterly Series'!ZB248*1000</f>
        <v>996175</v>
      </c>
      <c r="J93" s="12">
        <f>'[3]Quarterly Series'!ZF248*1000</f>
        <v>739346</v>
      </c>
      <c r="K93" s="11"/>
      <c r="L93" s="20"/>
      <c r="M93" s="12">
        <f>[4]DATA!M127</f>
        <v>105.0538366405049</v>
      </c>
      <c r="N93" s="12">
        <f>[4]DATA!N127</f>
        <v>-8.5288505554199215E-2</v>
      </c>
      <c r="O93" s="12"/>
      <c r="P93" s="11"/>
      <c r="Q93" s="11"/>
      <c r="R93" s="11"/>
      <c r="S93" s="12"/>
      <c r="T93" s="11"/>
      <c r="U93" s="72">
        <f t="shared" si="2"/>
        <v>1.75</v>
      </c>
      <c r="V93" s="72">
        <f t="shared" si="2"/>
        <v>1.5</v>
      </c>
      <c r="W93" s="77" t="s">
        <v>150</v>
      </c>
    </row>
    <row r="94" spans="1:23" x14ac:dyDescent="0.25">
      <c r="A94" s="5">
        <v>37072</v>
      </c>
      <c r="B94" s="12">
        <f>[1]DATI!I89</f>
        <v>4.078755855560303E-2</v>
      </c>
      <c r="C94" s="12">
        <f>[1]DATI!J89</f>
        <v>2.7342128753662109E-2</v>
      </c>
      <c r="D94" s="12">
        <f>[1]DATI!K89</f>
        <v>0.58680444074326776</v>
      </c>
      <c r="E94" s="12">
        <f>[1]DATI!L89</f>
        <v>7.9629440307617191E-2</v>
      </c>
      <c r="F94" s="12">
        <f>[1]DATI!M89</f>
        <v>6.6184010505676266E-2</v>
      </c>
      <c r="G94" s="12">
        <f>[1]DATI!N89</f>
        <v>0.80489647504715667</v>
      </c>
      <c r="H94" s="12">
        <f>'[2]GDP Congiuntura'!C127</f>
        <v>1275750.3999999999</v>
      </c>
      <c r="I94" s="12">
        <f>'[3]Quarterly Series'!ZB249*1000</f>
        <v>1021512</v>
      </c>
      <c r="J94" s="12">
        <f>'[3]Quarterly Series'!ZF249*1000</f>
        <v>748616</v>
      </c>
      <c r="K94" s="11"/>
      <c r="L94" s="20"/>
      <c r="M94" s="12">
        <f>[4]DATA!M128</f>
        <v>105.19092386237088</v>
      </c>
      <c r="N94" s="12">
        <f>[4]DATA!N128</f>
        <v>-8.3916749954223629E-2</v>
      </c>
      <c r="O94" s="12"/>
      <c r="P94" s="11"/>
      <c r="Q94" s="11"/>
      <c r="R94" s="11"/>
      <c r="S94" s="12"/>
      <c r="T94" s="11"/>
      <c r="U94" s="72">
        <f t="shared" si="2"/>
        <v>1.75</v>
      </c>
      <c r="V94" s="72">
        <f t="shared" si="2"/>
        <v>1.5</v>
      </c>
      <c r="W94" s="77" t="s">
        <v>150</v>
      </c>
    </row>
    <row r="95" spans="1:23" x14ac:dyDescent="0.25">
      <c r="A95" s="5">
        <v>37164</v>
      </c>
      <c r="B95" s="12">
        <f>[1]DATI!I90</f>
        <v>3.5612335205078123E-2</v>
      </c>
      <c r="C95" s="12">
        <f>[1]DATI!J90</f>
        <v>2.1046533584594726E-2</v>
      </c>
      <c r="D95" s="12">
        <f>[1]DATI!K90</f>
        <v>0.58501352568063536</v>
      </c>
      <c r="E95" s="12">
        <f>[1]DATI!L90</f>
        <v>7.5750327110290533E-2</v>
      </c>
      <c r="F95" s="12">
        <f>[1]DATI!M90</f>
        <v>6.1184525489807129E-2</v>
      </c>
      <c r="G95" s="12">
        <f>[1]DATI!N90</f>
        <v>0.80756472799224199</v>
      </c>
      <c r="H95" s="12">
        <f>'[2]GDP Congiuntura'!C128</f>
        <v>1288696.7</v>
      </c>
      <c r="I95" s="12">
        <f>'[3]Quarterly Series'!ZB250*1000</f>
        <v>1034808</v>
      </c>
      <c r="J95" s="12">
        <f>'[3]Quarterly Series'!ZF250*1000</f>
        <v>753905</v>
      </c>
      <c r="K95" s="11"/>
      <c r="L95" s="20"/>
      <c r="M95" s="12">
        <f>[4]DATA!M129</f>
        <v>107.03780887803747</v>
      </c>
      <c r="N95" s="12">
        <f>[4]DATA!N129</f>
        <v>-6.7271618843078612E-2</v>
      </c>
      <c r="O95" s="12"/>
      <c r="P95" s="11"/>
      <c r="Q95" s="11"/>
      <c r="R95" s="11"/>
      <c r="S95" s="12"/>
      <c r="T95" s="11"/>
      <c r="U95" s="72">
        <f t="shared" si="2"/>
        <v>1.75</v>
      </c>
      <c r="V95" s="72">
        <f t="shared" si="2"/>
        <v>1.25</v>
      </c>
      <c r="W95" s="77" t="s">
        <v>150</v>
      </c>
    </row>
    <row r="96" spans="1:23" x14ac:dyDescent="0.25">
      <c r="A96" s="5">
        <v>37256</v>
      </c>
      <c r="B96" s="12">
        <f>[1]DATI!I91</f>
        <v>4.4490499496459959E-2</v>
      </c>
      <c r="C96" s="12">
        <f>[1]DATI!J91</f>
        <v>2.8872971534729005E-2</v>
      </c>
      <c r="D96" s="12">
        <f>[1]DATI!K91</f>
        <v>0.59784751970580563</v>
      </c>
      <c r="E96" s="12">
        <f>[1]DATI!L91</f>
        <v>8.9937171936035162E-2</v>
      </c>
      <c r="F96" s="12">
        <f>[1]DATI!M91</f>
        <v>7.4319643974304198E-2</v>
      </c>
      <c r="G96" s="12">
        <f>[1]DATI!N91</f>
        <v>0.82924284848096474</v>
      </c>
      <c r="H96" s="12">
        <f>'[2]GDP Congiuntura'!C129</f>
        <v>1298297.5999999999</v>
      </c>
      <c r="I96" s="12">
        <f>'[3]Quarterly Series'!ZB251*1000</f>
        <v>1069925</v>
      </c>
      <c r="J96" s="12">
        <f>'[3]Quarterly Series'!ZF251*1000</f>
        <v>776184</v>
      </c>
      <c r="K96" s="11"/>
      <c r="L96" s="20"/>
      <c r="M96" s="12">
        <f>[4]DATA!M130</f>
        <v>109.5155227452429</v>
      </c>
      <c r="N96" s="12">
        <f>[4]DATA!N130</f>
        <v>-4.6255207061767577E-2</v>
      </c>
      <c r="O96" s="12"/>
      <c r="P96" s="11"/>
      <c r="Q96" s="11"/>
      <c r="R96" s="11"/>
      <c r="S96" s="12"/>
      <c r="T96" s="11"/>
      <c r="U96" s="72">
        <f t="shared" si="2"/>
        <v>2.25</v>
      </c>
      <c r="V96" s="72">
        <f t="shared" si="2"/>
        <v>1.75</v>
      </c>
      <c r="W96" s="77" t="s">
        <v>150</v>
      </c>
    </row>
    <row r="97" spans="1:23" x14ac:dyDescent="0.25">
      <c r="A97" s="5">
        <v>37346</v>
      </c>
      <c r="B97" s="12">
        <f>[1]DATI!I92</f>
        <v>3.8430919647216795E-2</v>
      </c>
      <c r="C97" s="12">
        <f>[1]DATI!J92</f>
        <v>2.2022237777709962E-2</v>
      </c>
      <c r="D97" s="12">
        <f>[1]DATI!K92</f>
        <v>0.59546556181516719</v>
      </c>
      <c r="E97" s="12">
        <f>[1]DATI!L92</f>
        <v>8.4500913619995122E-2</v>
      </c>
      <c r="F97" s="12">
        <f>[1]DATI!M92</f>
        <v>6.8092231750488286E-2</v>
      </c>
      <c r="G97" s="12">
        <f>[1]DATI!N92</f>
        <v>0.83112960348311804</v>
      </c>
      <c r="H97" s="12">
        <f>'[2]GDP Congiuntura'!C130</f>
        <v>1307518.1000000001</v>
      </c>
      <c r="I97" s="12">
        <f>'[3]Quarterly Series'!ZB252*1000</f>
        <v>1079038</v>
      </c>
      <c r="J97" s="12">
        <f>'[3]Quarterly Series'!ZF252*1000</f>
        <v>778582</v>
      </c>
      <c r="K97" s="11"/>
      <c r="L97" s="20"/>
      <c r="M97" s="12">
        <f>[4]DATA!M131</f>
        <v>114.70222882799463</v>
      </c>
      <c r="N97" s="12">
        <f>[4]DATA!N131</f>
        <v>-4.2087981104850765E-3</v>
      </c>
      <c r="O97" s="12"/>
      <c r="P97" s="11"/>
      <c r="Q97" s="11"/>
      <c r="R97" s="11"/>
      <c r="S97" s="12"/>
      <c r="T97" s="11"/>
      <c r="U97" s="72">
        <f t="shared" si="2"/>
        <v>2</v>
      </c>
      <c r="V97" s="72">
        <f t="shared" si="2"/>
        <v>1.5</v>
      </c>
      <c r="W97" s="77" t="s">
        <v>150</v>
      </c>
    </row>
    <row r="98" spans="1:23" x14ac:dyDescent="0.25">
      <c r="A98" s="5">
        <v>37437</v>
      </c>
      <c r="B98" s="12">
        <f>[1]DATI!I93</f>
        <v>4.2994766235351561E-2</v>
      </c>
      <c r="C98" s="12">
        <f>[1]DATI!J93</f>
        <v>2.6271049976348878E-2</v>
      </c>
      <c r="D98" s="12">
        <f>[1]DATI!K93</f>
        <v>0.60403354640162477</v>
      </c>
      <c r="E98" s="12">
        <f>[1]DATI!L93</f>
        <v>8.8740386962890619E-2</v>
      </c>
      <c r="F98" s="12">
        <f>[1]DATI!M93</f>
        <v>7.2016668319702146E-2</v>
      </c>
      <c r="G98" s="12">
        <f>[1]DATI!N93</f>
        <v>0.84307475957458777</v>
      </c>
      <c r="H98" s="12">
        <f>'[2]GDP Congiuntura'!C131</f>
        <v>1318090.7</v>
      </c>
      <c r="I98" s="12">
        <f>'[3]Quarterly Series'!ZB253*1000</f>
        <v>1102445</v>
      </c>
      <c r="J98" s="12">
        <f>'[3]Quarterly Series'!ZF253*1000</f>
        <v>796171</v>
      </c>
      <c r="K98" s="11"/>
      <c r="L98" s="20"/>
      <c r="M98" s="12">
        <f>[4]DATA!M132</f>
        <v>115.98783593968965</v>
      </c>
      <c r="N98" s="12">
        <f>[4]DATA!N132</f>
        <v>2.3377743363380433E-3</v>
      </c>
      <c r="O98" s="12"/>
      <c r="P98" s="11"/>
      <c r="Q98" s="11"/>
      <c r="R98" s="11"/>
      <c r="S98" s="12"/>
      <c r="T98" s="11"/>
      <c r="U98" s="72">
        <f t="shared" si="2"/>
        <v>2.25</v>
      </c>
      <c r="V98" s="72">
        <f t="shared" si="2"/>
        <v>1.75</v>
      </c>
      <c r="W98" s="77" t="s">
        <v>150</v>
      </c>
    </row>
    <row r="99" spans="1:23" x14ac:dyDescent="0.25">
      <c r="A99" s="5">
        <v>37529</v>
      </c>
      <c r="B99" s="12">
        <f>[1]DATI!I94</f>
        <v>3.6961114406585692E-2</v>
      </c>
      <c r="C99" s="12">
        <f>[1]DATI!J94</f>
        <v>1.9967241287231444E-2</v>
      </c>
      <c r="D99" s="12">
        <f>[1]DATI!K94</f>
        <v>0.60172488844336758</v>
      </c>
      <c r="E99" s="12">
        <f>[1]DATI!L94</f>
        <v>7.937129974365234E-2</v>
      </c>
      <c r="F99" s="12">
        <f>[1]DATI!M94</f>
        <v>6.2377424240112306E-2</v>
      </c>
      <c r="G99" s="12">
        <f>[1]DATI!N94</f>
        <v>0.84101363017168884</v>
      </c>
      <c r="H99" s="12">
        <f>'[2]GDP Congiuntura'!C132</f>
        <v>1331274.5</v>
      </c>
      <c r="I99" s="12">
        <f>'[3]Quarterly Series'!ZB254*1000</f>
        <v>1109812</v>
      </c>
      <c r="J99" s="12">
        <f>'[3]Quarterly Series'!ZF254*1000</f>
        <v>801061</v>
      </c>
      <c r="K99" s="11"/>
      <c r="L99" s="20"/>
      <c r="M99" s="12">
        <f>[4]DATA!M133</f>
        <v>116.69344220234706</v>
      </c>
      <c r="N99" s="12">
        <f>[4]DATA!N133</f>
        <v>3.720274865627289E-3</v>
      </c>
      <c r="O99" s="12"/>
      <c r="P99" s="11"/>
      <c r="Q99" s="11"/>
      <c r="R99" s="11"/>
      <c r="S99" s="12"/>
      <c r="T99" s="12"/>
      <c r="U99" s="72">
        <f t="shared" si="2"/>
        <v>1.75</v>
      </c>
      <c r="V99" s="72">
        <f t="shared" si="2"/>
        <v>1.25</v>
      </c>
      <c r="W99" s="77" t="s">
        <v>150</v>
      </c>
    </row>
    <row r="100" spans="1:23" x14ac:dyDescent="0.25">
      <c r="A100" s="5">
        <v>37621</v>
      </c>
      <c r="B100" s="12">
        <f>[1]DATI!I95</f>
        <v>4.486536502838135E-2</v>
      </c>
      <c r="C100" s="12">
        <f>[1]DATI!J95</f>
        <v>2.801802396774292E-2</v>
      </c>
      <c r="D100" s="12">
        <f>[1]DATI!K95</f>
        <v>0.6138715067082724</v>
      </c>
      <c r="E100" s="12">
        <f>[1]DATI!L95</f>
        <v>9.1151275634765619E-2</v>
      </c>
      <c r="F100" s="12">
        <f>[1]DATI!M95</f>
        <v>7.4303932189941413E-2</v>
      </c>
      <c r="G100" s="12">
        <f>[1]DATI!N95</f>
        <v>0.86091211689250602</v>
      </c>
      <c r="H100" s="12">
        <f>'[2]GDP Congiuntura'!C133</f>
        <v>1345167.5</v>
      </c>
      <c r="I100" s="12">
        <f>'[3]Quarterly Series'!ZB255*1000</f>
        <v>1146999</v>
      </c>
      <c r="J100" s="12">
        <f>'[3]Quarterly Series'!ZF255*1000</f>
        <v>825760</v>
      </c>
      <c r="K100" s="11"/>
      <c r="L100" s="20"/>
      <c r="M100" s="12">
        <f>[4]DATA!M134</f>
        <v>116.84291864735383</v>
      </c>
      <c r="N100" s="12">
        <f>[4]DATA!N134</f>
        <v>4.977590218186379E-4</v>
      </c>
      <c r="O100" s="12"/>
      <c r="P100" s="11"/>
      <c r="Q100" s="11"/>
      <c r="R100" s="11"/>
      <c r="S100" s="12"/>
      <c r="T100" s="12">
        <f>[5]CA_GDP!$C33/[5]CA_GDP!$B33</f>
        <v>-9.9875156054931337E-3</v>
      </c>
      <c r="U100" s="72">
        <f t="shared" si="2"/>
        <v>2.25</v>
      </c>
      <c r="V100" s="72">
        <f t="shared" si="2"/>
        <v>1.75</v>
      </c>
      <c r="W100" s="77" t="s">
        <v>150</v>
      </c>
    </row>
    <row r="101" spans="1:23" x14ac:dyDescent="0.25">
      <c r="A101" s="5">
        <v>37711</v>
      </c>
      <c r="B101" s="12">
        <f>[1]DATI!I96</f>
        <v>4.2946062088012694E-2</v>
      </c>
      <c r="C101" s="12">
        <f>[1]DATI!J96</f>
        <v>2.6316931247711183E-2</v>
      </c>
      <c r="D101" s="12">
        <f>[1]DATI!K96</f>
        <v>0.6161564915545088</v>
      </c>
      <c r="E101" s="12">
        <f>[1]DATI!L96</f>
        <v>8.3463754653930661E-2</v>
      </c>
      <c r="F101" s="12">
        <f>[1]DATI!M96</f>
        <v>6.6834621429443353E-2</v>
      </c>
      <c r="G101" s="12">
        <f>[1]DATI!N96</f>
        <v>0.86104658949330015</v>
      </c>
      <c r="H101" s="12">
        <f>'[2]GDP Congiuntura'!C134</f>
        <v>1356694.2999999998</v>
      </c>
      <c r="I101" s="12">
        <f>'[3]Quarterly Series'!ZB256*1000</f>
        <v>1158637</v>
      </c>
      <c r="J101" s="12">
        <f>'[3]Quarterly Series'!ZF256*1000</f>
        <v>835936</v>
      </c>
      <c r="K101" s="11"/>
      <c r="L101" s="20"/>
      <c r="M101" s="12">
        <f>[4]DATA!M135</f>
        <v>118.19986619595737</v>
      </c>
      <c r="N101" s="12">
        <f>[4]DATA!N135</f>
        <v>7.1561884880065917E-3</v>
      </c>
      <c r="O101" s="12"/>
      <c r="P101" s="11"/>
      <c r="Q101" s="11"/>
      <c r="R101" s="11"/>
      <c r="S101" s="12"/>
      <c r="T101" s="12">
        <f>[5]CA_GDP!$C34/[5]CA_GDP!$B34</f>
        <v>-1.857796402832949E-2</v>
      </c>
      <c r="U101" s="72">
        <f t="shared" si="2"/>
        <v>2</v>
      </c>
      <c r="V101" s="72">
        <f t="shared" si="2"/>
        <v>1.5</v>
      </c>
      <c r="W101" s="77" t="s">
        <v>150</v>
      </c>
    </row>
    <row r="102" spans="1:23" x14ac:dyDescent="0.25">
      <c r="A102" s="5">
        <v>37802</v>
      </c>
      <c r="B102" s="12">
        <f>[1]DATI!I97</f>
        <v>4.5204887390136721E-2</v>
      </c>
      <c r="C102" s="12">
        <f>[1]DATI!J97</f>
        <v>2.8690631389617919E-2</v>
      </c>
      <c r="D102" s="12">
        <f>[1]DATI!K97</f>
        <v>0.62282011132118487</v>
      </c>
      <c r="E102" s="12">
        <f>[1]DATI!L97</f>
        <v>8.9170532226562502E-2</v>
      </c>
      <c r="F102" s="12">
        <f>[1]DATI!M97</f>
        <v>7.2656278610229497E-2</v>
      </c>
      <c r="G102" s="12">
        <f>[1]DATI!N97</f>
        <v>0.87504122383658067</v>
      </c>
      <c r="H102" s="12">
        <f>'[2]GDP Congiuntura'!C135</f>
        <v>1366927.5999999999</v>
      </c>
      <c r="I102" s="12">
        <f>'[3]Quarterly Series'!ZB257*1000</f>
        <v>1188010</v>
      </c>
      <c r="J102" s="12">
        <f>'[3]Quarterly Series'!ZF257*1000</f>
        <v>851350</v>
      </c>
      <c r="K102" s="11"/>
      <c r="L102" s="20"/>
      <c r="M102" s="12">
        <f>[4]DATA!M136</f>
        <v>119.19638253288105</v>
      </c>
      <c r="N102" s="12">
        <f>[4]DATA!N136</f>
        <v>1.0459808111190795E-2</v>
      </c>
      <c r="O102" s="12"/>
      <c r="P102" s="11"/>
      <c r="Q102" s="11"/>
      <c r="R102" s="11"/>
      <c r="S102" s="12"/>
      <c r="T102" s="12">
        <f>[5]CA_GDP!$C35/[5]CA_GDP!$B35</f>
        <v>-1.7335723247066375E-2</v>
      </c>
      <c r="U102" s="72">
        <f t="shared" si="2"/>
        <v>2.25</v>
      </c>
      <c r="V102" s="72">
        <f t="shared" si="2"/>
        <v>1.75</v>
      </c>
      <c r="W102" s="77" t="s">
        <v>150</v>
      </c>
    </row>
    <row r="103" spans="1:23" x14ac:dyDescent="0.25">
      <c r="A103" s="5">
        <v>37894</v>
      </c>
      <c r="B103" s="12">
        <f>[1]DATI!I98</f>
        <v>4.681229114532471E-2</v>
      </c>
      <c r="C103" s="12">
        <f>[1]DATI!J98</f>
        <v>3.0098111629486085E-2</v>
      </c>
      <c r="D103" s="12">
        <f>[1]DATI!K98</f>
        <v>0.62899880879068693</v>
      </c>
      <c r="E103" s="12">
        <f>[1]DATI!L98</f>
        <v>7.7702198028564456E-2</v>
      </c>
      <c r="F103" s="12">
        <f>[1]DATI!M98</f>
        <v>6.0988016128540039E-2</v>
      </c>
      <c r="G103" s="12">
        <f>[1]DATI!N98</f>
        <v>0.8713422924525388</v>
      </c>
      <c r="H103" s="12">
        <f>'[2]GDP Congiuntura'!C136</f>
        <v>1379942.2000000002</v>
      </c>
      <c r="I103" s="12">
        <f>'[3]Quarterly Series'!ZB258*1000</f>
        <v>1195746</v>
      </c>
      <c r="J103" s="12">
        <f>'[3]Quarterly Series'!ZF258*1000</f>
        <v>867982</v>
      </c>
      <c r="K103" s="11"/>
      <c r="L103" s="20"/>
      <c r="M103" s="12">
        <f>[4]DATA!M137</f>
        <v>120.78026047428845</v>
      </c>
      <c r="N103" s="12">
        <f>[4]DATA!N137</f>
        <v>1.8109096288681029E-2</v>
      </c>
      <c r="O103" s="12"/>
      <c r="P103" s="11"/>
      <c r="Q103" s="11"/>
      <c r="R103" s="11"/>
      <c r="S103" s="12"/>
      <c r="T103" s="12">
        <f>[5]CA_GDP!$C36/[5]CA_GDP!$B36</f>
        <v>1.1786668964585101E-2</v>
      </c>
      <c r="U103" s="72">
        <f t="shared" si="2"/>
        <v>1.75</v>
      </c>
      <c r="V103" s="72">
        <f t="shared" si="2"/>
        <v>1.25</v>
      </c>
      <c r="W103" s="77" t="s">
        <v>150</v>
      </c>
    </row>
    <row r="104" spans="1:23" x14ac:dyDescent="0.25">
      <c r="A104" s="5">
        <v>37986</v>
      </c>
      <c r="B104" s="12">
        <f>[1]DATI!I99</f>
        <v>5.5830779075622561E-2</v>
      </c>
      <c r="C104" s="12">
        <f>[1]DATI!J99</f>
        <v>3.853792667388916E-2</v>
      </c>
      <c r="D104" s="12">
        <f>[1]DATI!K99</f>
        <v>0.64318643453810764</v>
      </c>
      <c r="E104" s="12">
        <f>[1]DATI!L99</f>
        <v>9.3585538864135745E-2</v>
      </c>
      <c r="F104" s="12">
        <f>[1]DATI!M99</f>
        <v>7.6292686462402337E-2</v>
      </c>
      <c r="G104" s="12">
        <f>[1]DATI!N99</f>
        <v>0.8960402444336153</v>
      </c>
      <c r="H104" s="12">
        <f>'[2]GDP Congiuntura'!C137</f>
        <v>1391298</v>
      </c>
      <c r="I104" s="12">
        <f>'[3]Quarterly Series'!ZB259*1000</f>
        <v>1241333</v>
      </c>
      <c r="J104" s="12">
        <f>'[3]Quarterly Series'!ZF259*1000</f>
        <v>894864</v>
      </c>
      <c r="K104" s="11"/>
      <c r="L104" s="20"/>
      <c r="M104" s="12">
        <f>[4]DATA!M138</f>
        <v>120.87701688159392</v>
      </c>
      <c r="N104" s="12">
        <f>[4]DATA!N138</f>
        <v>1.3589910268783569E-2</v>
      </c>
      <c r="O104" s="12"/>
      <c r="P104" s="11"/>
      <c r="Q104" s="11"/>
      <c r="R104" s="11"/>
      <c r="S104" s="12"/>
      <c r="T104" s="12">
        <f>[5]CA_GDP!$C37/[5]CA_GDP!$B37</f>
        <v>-9.5940955497708278E-4</v>
      </c>
      <c r="U104" s="72">
        <f t="shared" si="2"/>
        <v>2.25</v>
      </c>
      <c r="V104" s="72">
        <f t="shared" si="2"/>
        <v>1.75</v>
      </c>
      <c r="W104" s="77" t="s">
        <v>150</v>
      </c>
    </row>
    <row r="105" spans="1:23" x14ac:dyDescent="0.25">
      <c r="A105" s="5">
        <v>38077</v>
      </c>
      <c r="B105" s="12">
        <f>[1]DATI!I100</f>
        <v>4.8098382949829099E-2</v>
      </c>
      <c r="C105" s="12">
        <f>[1]DATI!J100</f>
        <v>3.0316386222839355E-2</v>
      </c>
      <c r="D105" s="12">
        <f>[1]DATI!K100</f>
        <v>0.6402666461713491</v>
      </c>
      <c r="E105" s="12">
        <f>[1]DATI!L100</f>
        <v>8.2149057388305663E-2</v>
      </c>
      <c r="F105" s="12">
        <f>[1]DATI!M100</f>
        <v>6.4367060661315922E-2</v>
      </c>
      <c r="G105" s="12">
        <f>[1]DATI!N100</f>
        <v>0.8929089501451638</v>
      </c>
      <c r="H105" s="12">
        <f>'[2]GDP Congiuntura'!C138</f>
        <v>1403897.9</v>
      </c>
      <c r="I105" s="12">
        <f>'[3]Quarterly Series'!ZB260*1000</f>
        <v>1247507</v>
      </c>
      <c r="J105" s="12">
        <f>'[3]Quarterly Series'!ZF260*1000</f>
        <v>898869</v>
      </c>
      <c r="K105" s="11"/>
      <c r="L105" s="20"/>
      <c r="M105" s="12">
        <f>[4]DATA!M139</f>
        <v>121.34454215434261</v>
      </c>
      <c r="N105" s="12">
        <f>[4]DATA!N139</f>
        <v>1.2189981937408447E-2</v>
      </c>
      <c r="O105" s="12"/>
      <c r="P105" s="11"/>
      <c r="Q105" s="11"/>
      <c r="R105" s="11"/>
      <c r="S105" s="12"/>
      <c r="T105" s="12">
        <f>[5]CA_GDP!$C38/[5]CA_GDP!$B38</f>
        <v>-7.5068307726863671E-3</v>
      </c>
      <c r="U105" s="72">
        <f t="shared" si="2"/>
        <v>2</v>
      </c>
      <c r="V105" s="72">
        <f t="shared" si="2"/>
        <v>1.5</v>
      </c>
      <c r="W105" s="77" t="s">
        <v>150</v>
      </c>
    </row>
    <row r="106" spans="1:23" x14ac:dyDescent="0.25">
      <c r="A106" s="5">
        <v>38168</v>
      </c>
      <c r="B106" s="12">
        <f>[1]DATI!I101</f>
        <v>5.3275556564331056E-2</v>
      </c>
      <c r="C106" s="12">
        <f>[1]DATI!J101</f>
        <v>3.4984385967254637E-2</v>
      </c>
      <c r="D106" s="12">
        <f>[1]DATI!K101</f>
        <v>0.65063413850582563</v>
      </c>
      <c r="E106" s="12">
        <f>[1]DATI!L101</f>
        <v>9.2411079406738275E-2</v>
      </c>
      <c r="F106" s="12">
        <f>[1]DATI!M101</f>
        <v>7.4119911193847657E-2</v>
      </c>
      <c r="G106" s="12">
        <f>[1]DATI!N101</f>
        <v>0.91220341466782584</v>
      </c>
      <c r="H106" s="12">
        <f>'[2]GDP Congiuntura'!C139</f>
        <v>1419406</v>
      </c>
      <c r="I106" s="12">
        <f>'[3]Quarterly Series'!ZB261*1000</f>
        <v>1287805</v>
      </c>
      <c r="J106" s="12">
        <f>'[3]Quarterly Series'!ZF261*1000</f>
        <v>923514</v>
      </c>
      <c r="K106" s="11"/>
      <c r="L106" s="20"/>
      <c r="M106" s="12">
        <f>[4]DATA!M140</f>
        <v>122.87927675625205</v>
      </c>
      <c r="N106" s="12">
        <f>[4]DATA!N140</f>
        <v>1.9079338312149047E-2</v>
      </c>
      <c r="O106" s="12"/>
      <c r="P106" s="11"/>
      <c r="Q106" s="11"/>
      <c r="R106" s="11"/>
      <c r="S106" s="12"/>
      <c r="T106" s="12">
        <f>[5]CA_GDP!$C39/[5]CA_GDP!$B39</f>
        <v>-8.8796060384612845E-3</v>
      </c>
      <c r="U106" s="72">
        <f t="shared" si="2"/>
        <v>2.25</v>
      </c>
      <c r="V106" s="72">
        <f t="shared" si="2"/>
        <v>1.75</v>
      </c>
      <c r="W106" s="77" t="s">
        <v>150</v>
      </c>
    </row>
    <row r="107" spans="1:23" x14ac:dyDescent="0.25">
      <c r="A107" s="5">
        <v>38260</v>
      </c>
      <c r="B107" s="12">
        <f>[1]DATI!I102</f>
        <v>4.8679394721984862E-2</v>
      </c>
      <c r="C107" s="12">
        <f>[1]DATI!J102</f>
        <v>2.9894280433654784E-2</v>
      </c>
      <c r="D107" s="12">
        <f>[1]DATI!K102</f>
        <v>0.65104904537883967</v>
      </c>
      <c r="E107" s="12">
        <f>[1]DATI!L102</f>
        <v>8.7395668029785156E-2</v>
      </c>
      <c r="F107" s="12">
        <f>[1]DATI!M102</f>
        <v>6.8610553741455083E-2</v>
      </c>
      <c r="G107" s="12">
        <f>[1]DATI!N102</f>
        <v>0.916080563218447</v>
      </c>
      <c r="H107" s="12">
        <f>'[2]GDP Congiuntura'!C140</f>
        <v>1430777</v>
      </c>
      <c r="I107" s="12">
        <f>'[3]Quarterly Series'!ZB262*1000</f>
        <v>1302988</v>
      </c>
      <c r="J107" s="12">
        <f>'[3]Quarterly Series'!ZF262*1000</f>
        <v>931506</v>
      </c>
      <c r="K107" s="11"/>
      <c r="L107" s="20"/>
      <c r="M107" s="12">
        <f>[4]DATA!M141</f>
        <v>125.39299378744555</v>
      </c>
      <c r="N107" s="12">
        <f>[4]DATA!N141</f>
        <v>3.2823727130889893E-2</v>
      </c>
      <c r="O107" s="12"/>
      <c r="P107" s="11"/>
      <c r="Q107" s="11"/>
      <c r="R107" s="11"/>
      <c r="S107" s="12"/>
      <c r="T107" s="12">
        <f>[5]CA_GDP!$C40/[5]CA_GDP!$B40</f>
        <v>1.4405624449398352E-2</v>
      </c>
      <c r="U107" s="72">
        <f t="shared" si="2"/>
        <v>2</v>
      </c>
      <c r="V107" s="72">
        <f t="shared" si="2"/>
        <v>1.5</v>
      </c>
      <c r="W107" s="77" t="s">
        <v>150</v>
      </c>
    </row>
    <row r="108" spans="1:23" x14ac:dyDescent="0.25">
      <c r="A108" s="5">
        <v>38352</v>
      </c>
      <c r="B108" s="12">
        <f>[1]DATI!I103</f>
        <v>5.8086009025573732E-2</v>
      </c>
      <c r="C108" s="12">
        <f>[1]DATI!J103</f>
        <v>3.8648495674133303E-2</v>
      </c>
      <c r="D108" s="12">
        <f>[1]DATI!K103</f>
        <v>0.66609006171083762</v>
      </c>
      <c r="E108" s="12">
        <f>[1]DATI!L103</f>
        <v>0.10011017799377442</v>
      </c>
      <c r="F108" s="12">
        <f>[1]DATI!M103</f>
        <v>8.0672664642333983E-2</v>
      </c>
      <c r="G108" s="12">
        <f>[1]DATI!N103</f>
        <v>0.93856529373416864</v>
      </c>
      <c r="H108" s="12">
        <f>'[2]GDP Congiuntura'!C141</f>
        <v>1446050.7</v>
      </c>
      <c r="I108" s="12">
        <f>'[3]Quarterly Series'!ZB263*1000</f>
        <v>1348476</v>
      </c>
      <c r="J108" s="12">
        <f>'[3]Quarterly Series'!ZF263*1000</f>
        <v>963200</v>
      </c>
      <c r="K108" s="11"/>
      <c r="L108" s="20"/>
      <c r="M108" s="12">
        <f>[4]DATA!M142</f>
        <v>126.71576467925208</v>
      </c>
      <c r="N108" s="12">
        <f>[4]DATA!N142</f>
        <v>3.6543223857879642E-2</v>
      </c>
      <c r="O108" s="12"/>
      <c r="P108" s="11"/>
      <c r="Q108" s="11"/>
      <c r="R108" s="11"/>
      <c r="S108" s="12"/>
      <c r="T108" s="12">
        <f>[5]CA_GDP!$C41/[5]CA_GDP!$B41</f>
        <v>-1.0847534101824681E-2</v>
      </c>
      <c r="U108" s="72">
        <f t="shared" si="2"/>
        <v>2.5</v>
      </c>
      <c r="V108" s="72">
        <f t="shared" si="2"/>
        <v>2</v>
      </c>
      <c r="W108" s="77" t="s">
        <v>150</v>
      </c>
    </row>
    <row r="109" spans="1:23" x14ac:dyDescent="0.25">
      <c r="A109" s="5">
        <v>38442</v>
      </c>
      <c r="B109" s="12">
        <f>[1]DATI!I104</f>
        <v>5.8892359733581541E-2</v>
      </c>
      <c r="C109" s="12">
        <f>[1]DATI!J104</f>
        <v>3.8816993236541746E-2</v>
      </c>
      <c r="D109" s="12">
        <f>[1]DATI!K104</f>
        <v>0.67267191387266934</v>
      </c>
      <c r="E109" s="12">
        <f>[1]DATI!L104</f>
        <v>0.10145376205444336</v>
      </c>
      <c r="F109" s="12">
        <f>[1]DATI!M104</f>
        <v>8.1378393173217767E-2</v>
      </c>
      <c r="G109" s="12">
        <f>[1]DATI!N104</f>
        <v>0.9499196101219729</v>
      </c>
      <c r="H109" s="12">
        <f>'[2]GDP Congiuntura'!C142</f>
        <v>1455593.7</v>
      </c>
      <c r="I109" s="12">
        <f>'[3]Quarterly Series'!ZB264*1000</f>
        <v>1373562</v>
      </c>
      <c r="J109" s="12">
        <f>'[3]Quarterly Series'!ZF264*1000</f>
        <v>979137</v>
      </c>
      <c r="K109" s="11"/>
      <c r="L109" s="20"/>
      <c r="M109" s="12">
        <f>[4]DATA!M143</f>
        <v>128.63500622407679</v>
      </c>
      <c r="N109" s="12">
        <f>[4]DATA!N143</f>
        <v>4.4292154312133791E-2</v>
      </c>
      <c r="O109" s="12"/>
      <c r="P109" s="11"/>
      <c r="Q109" s="11"/>
      <c r="R109" s="11"/>
      <c r="S109" s="12"/>
      <c r="T109" s="12">
        <f>[5]CA_GDP!$C42/[5]CA_GDP!$B42</f>
        <v>-1.9065527281978141E-2</v>
      </c>
      <c r="U109" s="72">
        <f t="shared" si="2"/>
        <v>2.5</v>
      </c>
      <c r="V109" s="72">
        <f t="shared" si="2"/>
        <v>2</v>
      </c>
      <c r="W109" s="77" t="s">
        <v>150</v>
      </c>
    </row>
    <row r="110" spans="1:23" x14ac:dyDescent="0.25">
      <c r="A110" s="5">
        <v>38533</v>
      </c>
      <c r="B110" s="12">
        <f>[1]DATI!I105</f>
        <v>6.6860675811767578E-2</v>
      </c>
      <c r="C110" s="12">
        <f>[1]DATI!J105</f>
        <v>4.5979118347167967E-2</v>
      </c>
      <c r="D110" s="12">
        <f>[1]DATI!K105</f>
        <v>0.68697246584303362</v>
      </c>
      <c r="E110" s="12">
        <f>[1]DATI!L105</f>
        <v>0.10622231483459472</v>
      </c>
      <c r="F110" s="12">
        <f>[1]DATI!M105</f>
        <v>8.5340757369995121E-2</v>
      </c>
      <c r="G110" s="12">
        <f>[1]DATI!N105</f>
        <v>0.96513974570246353</v>
      </c>
      <c r="H110" s="12">
        <f>'[2]GDP Congiuntura'!C143</f>
        <v>1465118.4</v>
      </c>
      <c r="I110" s="12">
        <f>'[3]Quarterly Series'!ZB265*1000</f>
        <v>1404486</v>
      </c>
      <c r="J110" s="12">
        <f>'[3]Quarterly Series'!ZF265*1000</f>
        <v>1006496</v>
      </c>
      <c r="K110" s="11"/>
      <c r="L110" s="20"/>
      <c r="M110" s="12">
        <f>[4]DATA!M144</f>
        <v>130.20296184920971</v>
      </c>
      <c r="N110" s="12">
        <f>[4]DATA!N144</f>
        <v>4.8792080879211427E-2</v>
      </c>
      <c r="O110" s="12"/>
      <c r="P110" s="11"/>
      <c r="Q110" s="11"/>
      <c r="R110" s="11"/>
      <c r="S110" s="12"/>
      <c r="T110" s="12">
        <f>[5]CA_GDP!$C43/[5]CA_GDP!$B43</f>
        <v>-1.0007112493176968E-2</v>
      </c>
      <c r="U110" s="72">
        <f t="shared" si="2"/>
        <v>2.5</v>
      </c>
      <c r="V110" s="72">
        <f t="shared" si="2"/>
        <v>2</v>
      </c>
      <c r="W110" s="77" t="s">
        <v>150</v>
      </c>
    </row>
    <row r="111" spans="1:23" x14ac:dyDescent="0.25">
      <c r="A111" s="5">
        <v>38625</v>
      </c>
      <c r="B111" s="12">
        <f>[1]DATI!I106</f>
        <v>6.0390315055847167E-2</v>
      </c>
      <c r="C111" s="12">
        <f>[1]DATI!J106</f>
        <v>3.8448889255523679E-2</v>
      </c>
      <c r="D111" s="12">
        <f>[1]DATI!K106</f>
        <v>0.68656876533948163</v>
      </c>
      <c r="E111" s="12">
        <f>[1]DATI!L106</f>
        <v>0.10155718803405761</v>
      </c>
      <c r="F111" s="12">
        <f>[1]DATI!M106</f>
        <v>7.9615764617919915E-2</v>
      </c>
      <c r="G111" s="12">
        <f>[1]DATI!N106</f>
        <v>0.97082905447061396</v>
      </c>
      <c r="H111" s="12">
        <f>'[2]GDP Congiuntura'!C144</f>
        <v>1476541.0999999999</v>
      </c>
      <c r="I111" s="12">
        <f>'[3]Quarterly Series'!ZB266*1000</f>
        <v>1423655</v>
      </c>
      <c r="J111" s="12">
        <f>'[3]Quarterly Series'!ZF266*1000</f>
        <v>1013747</v>
      </c>
      <c r="K111" s="11"/>
      <c r="L111" s="20"/>
      <c r="M111" s="12">
        <f>[4]DATA!M145</f>
        <v>131.99205911220474</v>
      </c>
      <c r="N111" s="12">
        <f>[4]DATA!N145</f>
        <v>5.4419302940368654E-2</v>
      </c>
      <c r="O111" s="12"/>
      <c r="P111" s="11"/>
      <c r="Q111" s="11"/>
      <c r="R111" s="11"/>
      <c r="S111" s="12"/>
      <c r="T111" s="12">
        <f>[5]CA_GDP!$C44/[5]CA_GDP!$B44</f>
        <v>1.8134685617920724E-3</v>
      </c>
      <c r="U111" s="72">
        <f t="shared" si="2"/>
        <v>2.5</v>
      </c>
      <c r="V111" s="72">
        <f t="shared" si="2"/>
        <v>1.75</v>
      </c>
      <c r="W111" s="77" t="s">
        <v>150</v>
      </c>
    </row>
    <row r="112" spans="1:23" x14ac:dyDescent="0.25">
      <c r="A112" s="5">
        <v>38717</v>
      </c>
      <c r="B112" s="12">
        <f>[1]DATI!I107</f>
        <v>6.2386240959167477E-2</v>
      </c>
      <c r="C112" s="12">
        <f>[1]DATI!J107</f>
        <v>3.9734892845153809E-2</v>
      </c>
      <c r="D112" s="12">
        <f>[1]DATI!K107</f>
        <v>0.69484501797178988</v>
      </c>
      <c r="E112" s="12">
        <f>[1]DATI!L107</f>
        <v>0.11378943443298339</v>
      </c>
      <c r="F112" s="12">
        <f>[1]DATI!M107</f>
        <v>9.1138086318969733E-2</v>
      </c>
      <c r="G112" s="12">
        <f>[1]DATI!N107</f>
        <v>0.99428851117992711</v>
      </c>
      <c r="H112" s="12">
        <f>'[2]GDP Congiuntura'!C145</f>
        <v>1490224.4</v>
      </c>
      <c r="I112" s="12">
        <f>'[3]Quarterly Series'!ZB267*1000</f>
        <v>1471504</v>
      </c>
      <c r="J112" s="12">
        <f>'[3]Quarterly Series'!ZF267*1000</f>
        <v>1035474.9999999999</v>
      </c>
      <c r="K112" s="11"/>
      <c r="L112" s="20"/>
      <c r="M112" s="12">
        <f>[4]DATA!M146</f>
        <v>132.36821900879147</v>
      </c>
      <c r="N112" s="12">
        <f>[4]DATA!N146</f>
        <v>4.9443688392639157E-2</v>
      </c>
      <c r="O112" s="12"/>
      <c r="P112" s="11"/>
      <c r="Q112" s="11"/>
      <c r="R112" s="11"/>
      <c r="S112" s="12"/>
      <c r="T112" s="12">
        <f>[5]CA_GDP!$C45/[5]CA_GDP!$B45</f>
        <v>-9.0911328836591008E-3</v>
      </c>
      <c r="U112" s="72">
        <f t="shared" si="2"/>
        <v>2.5</v>
      </c>
      <c r="V112" s="72">
        <f t="shared" si="2"/>
        <v>2.25</v>
      </c>
      <c r="W112" s="77" t="s">
        <v>150</v>
      </c>
    </row>
    <row r="113" spans="1:25" x14ac:dyDescent="0.25">
      <c r="A113" s="5">
        <v>38807</v>
      </c>
      <c r="B113" s="12">
        <f>[1]DATI!I108</f>
        <v>6.8377327919006345E-2</v>
      </c>
      <c r="C113" s="12">
        <f>[1]DATI!J108</f>
        <v>4.5425992012023929E-2</v>
      </c>
      <c r="D113" s="12">
        <f>[1]DATI!K108</f>
        <v>0.70756446153000452</v>
      </c>
      <c r="E113" s="12">
        <f>[1]DATI!L108</f>
        <v>0.11329699516296386</v>
      </c>
      <c r="F113" s="12">
        <f>[1]DATI!M108</f>
        <v>9.0345659255981439E-2</v>
      </c>
      <c r="G113" s="12">
        <f>[1]DATI!N108</f>
        <v>1.0051798414055362</v>
      </c>
      <c r="H113" s="12">
        <f>'[2]GDP Congiuntura'!C146</f>
        <v>1504428.2999999998</v>
      </c>
      <c r="I113" s="12">
        <f>'[3]Quarterly Series'!ZB268*1000</f>
        <v>1501175</v>
      </c>
      <c r="J113" s="12">
        <f>'[3]Quarterly Series'!ZF268*1000</f>
        <v>1064480</v>
      </c>
      <c r="K113" s="11"/>
      <c r="L113" s="20"/>
      <c r="M113" s="12">
        <f>[4]DATA!M147</f>
        <v>132.95794334562768</v>
      </c>
      <c r="N113" s="12">
        <f>[4]DATA!N147</f>
        <v>4.6176042556762692E-2</v>
      </c>
      <c r="O113" s="12"/>
      <c r="P113" s="11"/>
      <c r="Q113" s="11"/>
      <c r="R113" s="11"/>
      <c r="S113" s="12"/>
      <c r="T113" s="12">
        <f>[5]CA_GDP!$C46/[5]CA_GDP!$B46</f>
        <v>-3.2773036920578903E-2</v>
      </c>
      <c r="U113" s="72">
        <f t="shared" si="2"/>
        <v>2.5</v>
      </c>
      <c r="V113" s="72">
        <f t="shared" si="2"/>
        <v>2.25</v>
      </c>
      <c r="W113" s="77" t="s">
        <v>150</v>
      </c>
    </row>
    <row r="114" spans="1:25" x14ac:dyDescent="0.25">
      <c r="A114" s="5">
        <v>38898</v>
      </c>
      <c r="B114" s="12">
        <f>[1]DATI!I109</f>
        <v>7.2559537887573244E-2</v>
      </c>
      <c r="C114" s="12">
        <f>[1]DATI!J109</f>
        <v>4.8580665588378903E-2</v>
      </c>
      <c r="D114" s="12">
        <f>[1]DATI!K109</f>
        <v>0.71882816484030498</v>
      </c>
      <c r="E114" s="12">
        <f>[1]DATI!L109</f>
        <v>0.11960878372192382</v>
      </c>
      <c r="F114" s="12">
        <f>[1]DATI!M109</f>
        <v>9.5629911422729488E-2</v>
      </c>
      <c r="G114" s="12">
        <f>[1]DATI!N109</f>
        <v>1.0234247807810706</v>
      </c>
      <c r="H114" s="12">
        <f>'[2]GDP Congiuntura'!C147</f>
        <v>1521504.1</v>
      </c>
      <c r="I114" s="12">
        <f>'[3]Quarterly Series'!ZB269*1000</f>
        <v>1545249</v>
      </c>
      <c r="J114" s="12">
        <f>'[3]Quarterly Series'!ZF269*1000</f>
        <v>1093700</v>
      </c>
      <c r="K114" s="11"/>
      <c r="L114" s="20"/>
      <c r="M114" s="12">
        <f>[4]DATA!M148</f>
        <v>134.40977787930325</v>
      </c>
      <c r="N114" s="12">
        <f>[4]DATA!N148</f>
        <v>4.908041477203369E-2</v>
      </c>
      <c r="O114" s="12"/>
      <c r="P114" s="11"/>
      <c r="Q114" s="11"/>
      <c r="R114" s="11"/>
      <c r="S114" s="12"/>
      <c r="T114" s="12">
        <f>[5]CA_GDP!$C47/[5]CA_GDP!$B47</f>
        <v>-1.3883934710169663E-2</v>
      </c>
      <c r="U114" s="72">
        <f t="shared" si="2"/>
        <v>2.5</v>
      </c>
      <c r="V114" s="72">
        <f t="shared" si="2"/>
        <v>2.25</v>
      </c>
      <c r="W114" s="77" t="s">
        <v>150</v>
      </c>
    </row>
    <row r="115" spans="1:25" x14ac:dyDescent="0.25">
      <c r="A115" s="5">
        <v>38990</v>
      </c>
      <c r="B115" s="12">
        <f>[1]DATI!I110</f>
        <v>7.1577844619750974E-2</v>
      </c>
      <c r="C115" s="12">
        <f>[1]DATI!J110</f>
        <v>4.6650114059448244E-2</v>
      </c>
      <c r="D115" s="12">
        <f>[1]DATI!K110</f>
        <v>0.72498917071574043</v>
      </c>
      <c r="E115" s="12">
        <f>[1]DATI!L110</f>
        <v>0.11556002616882324</v>
      </c>
      <c r="F115" s="12">
        <f>[1]DATI!M110</f>
        <v>9.0632295608520513E-2</v>
      </c>
      <c r="G115" s="12">
        <f>[1]DATI!N110</f>
        <v>1.031269452512791</v>
      </c>
      <c r="H115" s="12">
        <f>'[2]GDP Congiuntura'!C148</f>
        <v>1536112.6</v>
      </c>
      <c r="I115" s="12">
        <f>'[3]Quarterly Series'!ZB270*1000</f>
        <v>1571467</v>
      </c>
      <c r="J115" s="12">
        <f>'[3]Quarterly Series'!ZF270*1000</f>
        <v>1113665</v>
      </c>
      <c r="K115" s="11"/>
      <c r="L115" s="20"/>
      <c r="M115" s="12">
        <f>[4]DATA!M149</f>
        <v>135.87790351185839</v>
      </c>
      <c r="N115" s="12">
        <f>[4]DATA!N149</f>
        <v>5.1752996444702146E-2</v>
      </c>
      <c r="O115" s="12"/>
      <c r="P115" s="11"/>
      <c r="Q115" s="11"/>
      <c r="R115" s="11"/>
      <c r="S115" s="12"/>
      <c r="T115" s="12">
        <f>[5]CA_GDP!$C48/[5]CA_GDP!$B48</f>
        <v>-4.2746226526218841E-3</v>
      </c>
      <c r="U115" s="72">
        <f t="shared" si="2"/>
        <v>2.5</v>
      </c>
      <c r="V115" s="72">
        <f t="shared" si="2"/>
        <v>2.25</v>
      </c>
      <c r="W115" s="77" t="s">
        <v>150</v>
      </c>
    </row>
    <row r="116" spans="1:25" x14ac:dyDescent="0.25">
      <c r="A116" s="5">
        <v>39082</v>
      </c>
      <c r="B116" s="12">
        <f>[1]DATI!I111</f>
        <v>8.2542400360107418E-2</v>
      </c>
      <c r="C116" s="12">
        <f>[1]DATI!J111</f>
        <v>5.6413388252258299E-2</v>
      </c>
      <c r="D116" s="12">
        <f>[1]DATI!K111</f>
        <v>0.74384712293834465</v>
      </c>
      <c r="E116" s="12">
        <f>[1]DATI!L111</f>
        <v>0.12919869422912597</v>
      </c>
      <c r="F116" s="12">
        <f>[1]DATI!M111</f>
        <v>0.10306968688964843</v>
      </c>
      <c r="G116" s="12">
        <f>[1]DATI!N111</f>
        <v>1.0577784652076354</v>
      </c>
      <c r="H116" s="12">
        <f>'[2]GDP Congiuntura'!C149</f>
        <v>1550380.4000000001</v>
      </c>
      <c r="I116" s="12">
        <f>'[3]Quarterly Series'!ZB271*1000</f>
        <v>1626249</v>
      </c>
      <c r="J116" s="12">
        <f>'[3]Quarterly Series'!ZF271*1000</f>
        <v>1153246</v>
      </c>
      <c r="K116" s="11"/>
      <c r="L116" s="20"/>
      <c r="M116" s="12">
        <f>[4]DATA!M150</f>
        <v>136.47439868984648</v>
      </c>
      <c r="N116" s="12">
        <f>[4]DATA!N150</f>
        <v>4.8071370124816895E-2</v>
      </c>
      <c r="O116" s="12"/>
      <c r="P116" s="11"/>
      <c r="Q116" s="11"/>
      <c r="R116" s="11"/>
      <c r="S116" s="12"/>
      <c r="T116" s="12">
        <f>[5]CA_GDP!$C49/[5]CA_GDP!$B49</f>
        <v>-1.0254390243085287E-2</v>
      </c>
      <c r="U116" s="72">
        <f t="shared" si="2"/>
        <v>2.5</v>
      </c>
      <c r="V116" s="72">
        <f t="shared" si="2"/>
        <v>2.5</v>
      </c>
      <c r="W116" s="77" t="s">
        <v>150</v>
      </c>
    </row>
    <row r="117" spans="1:25" x14ac:dyDescent="0.25">
      <c r="A117" s="5">
        <v>39172</v>
      </c>
      <c r="B117" s="12">
        <f>[1]DATI!I112</f>
        <v>8.1082439422607427E-2</v>
      </c>
      <c r="C117" s="12">
        <f>[1]DATI!J112</f>
        <v>5.376567840576172E-2</v>
      </c>
      <c r="D117" s="12">
        <f>[1]DATI!K112</f>
        <v>0.75033032759384821</v>
      </c>
      <c r="E117" s="12">
        <f>[1]DATI!L112</f>
        <v>0.1231924819946289</v>
      </c>
      <c r="F117" s="12">
        <f>[1]DATI!M112</f>
        <v>9.5875720977783199E-2</v>
      </c>
      <c r="G117" s="12">
        <f>[1]DATI!N112</f>
        <v>1.0645052446176595</v>
      </c>
      <c r="H117" s="12">
        <f>'[2]GDP Congiuntura'!C150</f>
        <v>1569275.5</v>
      </c>
      <c r="I117" s="12">
        <f>'[3]Quarterly Series'!ZB272*1000</f>
        <v>1655918</v>
      </c>
      <c r="J117" s="12">
        <f>'[3]Quarterly Series'!ZF272*1000</f>
        <v>1177475</v>
      </c>
      <c r="K117" s="11"/>
      <c r="L117" s="20"/>
      <c r="M117" s="12">
        <f>[4]DATA!M151</f>
        <v>137.57512107529089</v>
      </c>
      <c r="N117" s="12">
        <f>[4]DATA!N151</f>
        <v>4.796992301940918E-2</v>
      </c>
      <c r="O117" s="12"/>
      <c r="P117" s="11"/>
      <c r="Q117" s="11"/>
      <c r="R117" s="11"/>
      <c r="S117" s="12"/>
      <c r="T117" s="12">
        <f>[5]CA_GDP!$C50/[5]CA_GDP!$B50</f>
        <v>-2.7701112605752542E-2</v>
      </c>
      <c r="U117" s="72">
        <f t="shared" si="2"/>
        <v>2.5</v>
      </c>
      <c r="V117" s="72">
        <f t="shared" si="2"/>
        <v>2.25</v>
      </c>
      <c r="W117" s="77" t="s">
        <v>150</v>
      </c>
    </row>
    <row r="118" spans="1:25" x14ac:dyDescent="0.25">
      <c r="A118" s="5">
        <v>39263</v>
      </c>
      <c r="B118" s="12">
        <f>[1]DATI!I113</f>
        <v>8.6877632141113284E-2</v>
      </c>
      <c r="C118" s="12">
        <f>[1]DATI!J113</f>
        <v>5.8446655273437502E-2</v>
      </c>
      <c r="D118" s="12">
        <f>[1]DATI!K113</f>
        <v>0.76453579154586959</v>
      </c>
      <c r="E118" s="12">
        <f>[1]DATI!L113</f>
        <v>0.13682878494262696</v>
      </c>
      <c r="F118" s="12">
        <f>[1]DATI!M113</f>
        <v>0.10839780807495117</v>
      </c>
      <c r="G118" s="12">
        <f>[1]DATI!N113</f>
        <v>1.0918637244650897</v>
      </c>
      <c r="H118" s="12">
        <f>'[2]GDP Congiuntura'!C151</f>
        <v>1581854</v>
      </c>
      <c r="I118" s="12">
        <f>'[3]Quarterly Series'!ZB273*1000</f>
        <v>1711633</v>
      </c>
      <c r="J118" s="12">
        <f>'[3]Quarterly Series'!ZF273*1000</f>
        <v>1209384</v>
      </c>
      <c r="K118" s="11"/>
      <c r="L118" s="20"/>
      <c r="M118" s="12">
        <f>[4]DATA!M152</f>
        <v>138.26323146015932</v>
      </c>
      <c r="N118" s="12">
        <f>[4]DATA!N152</f>
        <v>4.4923563003540036E-2</v>
      </c>
      <c r="O118" s="12"/>
      <c r="P118" s="11"/>
      <c r="Q118" s="11"/>
      <c r="R118" s="11"/>
      <c r="S118" s="12"/>
      <c r="T118" s="12">
        <f>[5]CA_GDP!$C51/[5]CA_GDP!$B51</f>
        <v>-9.8218491633995167E-3</v>
      </c>
      <c r="U118" s="72">
        <f t="shared" si="2"/>
        <v>2.5</v>
      </c>
      <c r="V118" s="72">
        <f t="shared" si="2"/>
        <v>2.5</v>
      </c>
      <c r="W118" s="77" t="s">
        <v>150</v>
      </c>
    </row>
    <row r="119" spans="1:25" x14ac:dyDescent="0.25">
      <c r="A119" s="5">
        <v>39355</v>
      </c>
      <c r="B119" s="12">
        <f>[1]DATI!I114</f>
        <v>8.8451156616210933E-2</v>
      </c>
      <c r="C119" s="12">
        <f>[1]DATI!J114</f>
        <v>5.9070463180541995E-2</v>
      </c>
      <c r="D119" s="12">
        <f>[1]DATI!K114</f>
        <v>0.77475189172883019</v>
      </c>
      <c r="E119" s="12">
        <f>[1]DATI!L114</f>
        <v>0.1332543659210205</v>
      </c>
      <c r="F119" s="12">
        <f>[1]DATI!M114</f>
        <v>0.10387367248535156</v>
      </c>
      <c r="G119" s="12">
        <f>[1]DATI!N114</f>
        <v>1.1020272144259291</v>
      </c>
      <c r="H119" s="12">
        <f>'[2]GDP Congiuntura'!C152</f>
        <v>1595815.4000000001</v>
      </c>
      <c r="I119" s="12">
        <f>'[3]Quarterly Series'!ZB274*1000</f>
        <v>1742225</v>
      </c>
      <c r="J119" s="12">
        <f>'[3]Quarterly Series'!ZF274*1000</f>
        <v>1236361</v>
      </c>
      <c r="K119" s="11"/>
      <c r="L119" s="20"/>
      <c r="M119" s="12">
        <f>[4]DATA!M153</f>
        <v>139.26252987304767</v>
      </c>
      <c r="N119" s="12">
        <f>[4]DATA!N153</f>
        <v>4.4065322875976559E-2</v>
      </c>
      <c r="O119" s="12"/>
      <c r="P119" s="11"/>
      <c r="Q119" s="11"/>
      <c r="R119" s="11"/>
      <c r="S119" s="12"/>
      <c r="T119" s="12">
        <f>[5]CA_GDP!$C52/[5]CA_GDP!$B52</f>
        <v>-4.233292924628144E-4</v>
      </c>
      <c r="U119" s="72">
        <f t="shared" si="2"/>
        <v>2.5</v>
      </c>
      <c r="V119" s="72">
        <f t="shared" si="2"/>
        <v>2.5</v>
      </c>
      <c r="W119" s="77" t="s">
        <v>150</v>
      </c>
    </row>
    <row r="120" spans="1:25" x14ac:dyDescent="0.25">
      <c r="A120" s="5">
        <v>39447</v>
      </c>
      <c r="B120" s="12">
        <f>[1]DATI!I115</f>
        <v>0.10118865013122559</v>
      </c>
      <c r="C120" s="12">
        <f>[1]DATI!J115</f>
        <v>7.0381274223327642E-2</v>
      </c>
      <c r="D120" s="12">
        <f>[1]DATI!K115</f>
        <v>0.79701266596818032</v>
      </c>
      <c r="E120" s="12">
        <f>[1]DATI!L115</f>
        <v>0.15462607383728028</v>
      </c>
      <c r="F120" s="12">
        <f>[1]DATI!M115</f>
        <v>0.12381870269775391</v>
      </c>
      <c r="G120" s="12">
        <f>[1]DATI!N115</f>
        <v>1.1385898779140364</v>
      </c>
      <c r="H120" s="12">
        <f>'[2]GDP Congiuntura'!C153</f>
        <v>1609194</v>
      </c>
      <c r="I120" s="12">
        <f>'[3]Quarterly Series'!ZB275*1000</f>
        <v>1814566</v>
      </c>
      <c r="J120" s="12">
        <f>'[3]Quarterly Series'!ZF275*1000</f>
        <v>1282548</v>
      </c>
      <c r="K120" s="11"/>
      <c r="L120" s="20"/>
      <c r="M120" s="12">
        <f>[4]DATA!M154</f>
        <v>138.85360337370756</v>
      </c>
      <c r="N120" s="12">
        <f>[4]DATA!N154</f>
        <v>3.3599853515625E-2</v>
      </c>
      <c r="O120" s="12"/>
      <c r="P120" s="12"/>
      <c r="Q120" s="12"/>
      <c r="R120" s="12"/>
      <c r="S120" s="12"/>
      <c r="T120" s="12">
        <f>[5]CA_GDP!$C53/[5]CA_GDP!$B53</f>
        <v>-1.7606649249186784E-2</v>
      </c>
      <c r="U120" s="72">
        <f t="shared" si="2"/>
        <v>2.5</v>
      </c>
      <c r="V120" s="72">
        <f t="shared" si="2"/>
        <v>2.5</v>
      </c>
      <c r="W120" s="77" t="s">
        <v>150</v>
      </c>
    </row>
    <row r="121" spans="1:25" x14ac:dyDescent="0.25">
      <c r="A121" s="5">
        <v>39538</v>
      </c>
      <c r="B121" s="12">
        <f>[1]DATI!I116</f>
        <v>9.4555902481079104E-2</v>
      </c>
      <c r="C121" s="12">
        <f>[1]DATI!J116</f>
        <v>6.1818685531616208E-2</v>
      </c>
      <c r="D121" s="12">
        <f>[1]DATI!K116</f>
        <v>0.79968404961171013</v>
      </c>
      <c r="E121" s="12">
        <f>[1]DATI!L116</f>
        <v>0.17547641754150389</v>
      </c>
      <c r="F121" s="12">
        <f>[1]DATI!M116</f>
        <v>0.14273920059204101</v>
      </c>
      <c r="G121" s="12">
        <f>[1]DATI!N116</f>
        <v>1.1760888114636117</v>
      </c>
      <c r="H121" s="12">
        <f>'[2]GDP Congiuntura'!C154</f>
        <v>1621520.4</v>
      </c>
      <c r="I121" s="12">
        <f>'[3]Quarterly Series'!ZB276*1000</f>
        <v>1889318</v>
      </c>
      <c r="J121" s="12">
        <f>'[3]Quarterly Series'!ZF276*1000</f>
        <v>1296704</v>
      </c>
      <c r="K121" s="11"/>
      <c r="L121" s="20"/>
      <c r="M121" s="12">
        <f>[4]DATA!M155</f>
        <v>138.64041420199857</v>
      </c>
      <c r="N121" s="12">
        <f>[4]DATA!N155</f>
        <v>2.4982383251190187E-2</v>
      </c>
      <c r="O121" s="12">
        <f>'[6]DATI CREDITO TOTALE Trimestrali'!K233</f>
        <v>621433</v>
      </c>
      <c r="P121" s="12">
        <f>'[7]Reddito, PIL e demografia'!$D24</f>
        <v>1112952.2</v>
      </c>
      <c r="Q121" s="71">
        <f t="shared" ref="Q121:Q163" si="3">O121/P121</f>
        <v>0.55836450118882019</v>
      </c>
      <c r="R121" s="12">
        <f>'[6]DATI CREDITO TOTALE Trimestrali'!J233</f>
        <v>1267885</v>
      </c>
      <c r="S121" s="12">
        <f>[8]DF_PIL!$H39/100</f>
        <v>0.78316013605607859</v>
      </c>
      <c r="T121" s="12">
        <f>[5]CA_GDP!$C54/[5]CA_GDP!$B54</f>
        <v>-4.192091786888983E-2</v>
      </c>
      <c r="U121" s="72">
        <f t="shared" si="2"/>
        <v>2.5</v>
      </c>
      <c r="V121" s="72">
        <f t="shared" si="2"/>
        <v>2.5</v>
      </c>
      <c r="W121" s="77" t="s">
        <v>150</v>
      </c>
      <c r="Y121" s="11"/>
    </row>
    <row r="122" spans="1:25" x14ac:dyDescent="0.25">
      <c r="A122" s="5">
        <v>39629</v>
      </c>
      <c r="B122" s="12">
        <f>[1]DATI!I117</f>
        <v>8.9384298324584957E-2</v>
      </c>
      <c r="C122" s="12">
        <f>[1]DATI!J117</f>
        <v>5.5300607681274414E-2</v>
      </c>
      <c r="D122" s="12">
        <f>[1]DATI!K117</f>
        <v>0.80367117127589094</v>
      </c>
      <c r="E122" s="12">
        <f>[1]DATI!L117</f>
        <v>0.16339130401611329</v>
      </c>
      <c r="F122" s="12">
        <f>[1]DATI!M117</f>
        <v>0.12930761337280272</v>
      </c>
      <c r="G122" s="12">
        <f>[1]DATI!N117</f>
        <v>1.180238532285208</v>
      </c>
      <c r="H122" s="12">
        <f>'[2]GDP Congiuntura'!C155</f>
        <v>1634562.8</v>
      </c>
      <c r="I122" s="12">
        <f>'[3]Quarterly Series'!ZB277*1000</f>
        <v>1910636</v>
      </c>
      <c r="J122" s="12">
        <f>'[3]Quarterly Series'!ZF277*1000</f>
        <v>1313651</v>
      </c>
      <c r="K122" s="11"/>
      <c r="L122" s="20"/>
      <c r="M122" s="12">
        <f>[4]DATA!M156</f>
        <v>138.44733847821408</v>
      </c>
      <c r="N122" s="12">
        <f>[4]DATA!N156</f>
        <v>1.6932375431060791E-2</v>
      </c>
      <c r="O122" s="12">
        <f>'[6]DATI CREDITO TOTALE Trimestrali'!K234</f>
        <v>632587</v>
      </c>
      <c r="P122" s="12">
        <f>'[7]Reddito, PIL e demografia'!$D25</f>
        <v>1122574.5</v>
      </c>
      <c r="Q122" s="71">
        <f t="shared" si="3"/>
        <v>0.56351449280203669</v>
      </c>
      <c r="R122" s="12">
        <f>'[6]DATI CREDITO TOTALE Trimestrali'!J234</f>
        <v>1278049</v>
      </c>
      <c r="S122" s="12">
        <f>[8]DF_PIL!$H40/100</f>
        <v>0.78379229588381638</v>
      </c>
      <c r="T122" s="12">
        <f>[5]CA_GDP!$C55/[5]CA_GDP!$B55</f>
        <v>-1.399534209634506E-2</v>
      </c>
      <c r="U122" s="72">
        <f t="shared" si="2"/>
        <v>2.5</v>
      </c>
      <c r="V122" s="72">
        <f t="shared" si="2"/>
        <v>2.5</v>
      </c>
      <c r="W122" s="77" t="s">
        <v>150</v>
      </c>
      <c r="Y122" s="11"/>
    </row>
    <row r="123" spans="1:25" x14ac:dyDescent="0.25">
      <c r="A123" s="5">
        <v>39721</v>
      </c>
      <c r="B123" s="12">
        <f>[1]DATI!I118</f>
        <v>8.7080221176147457E-2</v>
      </c>
      <c r="C123" s="12">
        <f>[1]DATI!J118</f>
        <v>5.2082757949829105E-2</v>
      </c>
      <c r="D123" s="12">
        <f>[1]DATI!K118</f>
        <v>0.81053788505427415</v>
      </c>
      <c r="E123" s="12">
        <f>[1]DATI!L118</f>
        <v>0.14863055229187011</v>
      </c>
      <c r="F123" s="12">
        <f>[1]DATI!M118</f>
        <v>0.11363308906555175</v>
      </c>
      <c r="G123" s="12">
        <f>[1]DATI!N118</f>
        <v>1.1811244170580317</v>
      </c>
      <c r="H123" s="12">
        <f>'[2]GDP Congiuntura'!C156</f>
        <v>1638006.1</v>
      </c>
      <c r="I123" s="12">
        <f>'[3]Quarterly Series'!ZB278*1000</f>
        <v>1915517</v>
      </c>
      <c r="J123" s="12">
        <f>'[3]Quarterly Series'!ZF278*1000</f>
        <v>1327666</v>
      </c>
      <c r="K123" s="11"/>
      <c r="L123" s="20"/>
      <c r="M123" s="12">
        <f>[4]DATA!M157</f>
        <v>137.85185711260294</v>
      </c>
      <c r="N123" s="12">
        <f>[4]DATA!N157</f>
        <v>6.540992259979248E-3</v>
      </c>
      <c r="O123" s="12">
        <f>'[6]DATI CREDITO TOTALE Trimestrali'!K235</f>
        <v>636031</v>
      </c>
      <c r="P123" s="12">
        <f>'[7]Reddito, PIL e demografia'!$D26</f>
        <v>1129524.1000000001</v>
      </c>
      <c r="Q123" s="71">
        <f t="shared" si="3"/>
        <v>0.56309644035040951</v>
      </c>
      <c r="R123" s="12">
        <f>'[6]DATI CREDITO TOTALE Trimestrali'!J235</f>
        <v>1279485</v>
      </c>
      <c r="S123" s="12">
        <f>[8]DF_PIL!$H41/100</f>
        <v>0.78130984129367631</v>
      </c>
      <c r="T123" s="12">
        <f>[5]CA_GDP!$C56/[5]CA_GDP!$B56</f>
        <v>-2.4579919770617659E-2</v>
      </c>
      <c r="U123" s="72">
        <f t="shared" si="2"/>
        <v>2.5</v>
      </c>
      <c r="V123" s="72">
        <f t="shared" si="2"/>
        <v>2.5</v>
      </c>
      <c r="W123" s="77" t="s">
        <v>150</v>
      </c>
      <c r="Y123" s="11"/>
    </row>
    <row r="124" spans="1:25" x14ac:dyDescent="0.25">
      <c r="A124" s="5">
        <v>39813</v>
      </c>
      <c r="B124" s="12">
        <f>[1]DATI!I119</f>
        <v>8.8885946273803709E-2</v>
      </c>
      <c r="C124" s="12">
        <f>[1]DATI!J119</f>
        <v>5.2994251251220703E-2</v>
      </c>
      <c r="D124" s="12">
        <f>[1]DATI!K119</f>
        <v>0.82176047994537527</v>
      </c>
      <c r="E124" s="12">
        <f>[1]DATI!L119</f>
        <v>0.12822060585021972</v>
      </c>
      <c r="F124" s="12">
        <f>[1]DATI!M119</f>
        <v>9.2328910827636723E-2</v>
      </c>
      <c r="G124" s="12">
        <f>[1]DATI!N119</f>
        <v>1.1754221157839537</v>
      </c>
      <c r="H124" s="12">
        <f>'[2]GDP Congiuntura'!C157</f>
        <v>1631785.7</v>
      </c>
      <c r="I124" s="12">
        <f>'[3]Quarterly Series'!ZB279*1000</f>
        <v>1898559</v>
      </c>
      <c r="J124" s="12">
        <f>'[3]Quarterly Series'!ZF279*1000</f>
        <v>1340937</v>
      </c>
      <c r="K124" s="12">
        <f>[9]DATA!H6</f>
        <v>4.390777492015302E-2</v>
      </c>
      <c r="L124" s="12">
        <f>[9]DATA!I6</f>
        <v>6.5671344438109472E-2</v>
      </c>
      <c r="M124" s="12">
        <f>[4]DATA!M158</f>
        <v>136.31717680733192</v>
      </c>
      <c r="N124" s="12">
        <f>[4]DATA!N158</f>
        <v>-9.8014539480209342E-3</v>
      </c>
      <c r="O124" s="12">
        <f>'[6]DATI CREDITO TOTALE Trimestrali'!K236</f>
        <v>638049</v>
      </c>
      <c r="P124" s="12">
        <f>'[7]Reddito, PIL e demografia'!$D27</f>
        <v>1125254.2</v>
      </c>
      <c r="Q124" s="71">
        <f t="shared" si="3"/>
        <v>0.56702654386893203</v>
      </c>
      <c r="R124" s="12">
        <f>'[6]DATI CREDITO TOTALE Trimestrali'!J236</f>
        <v>1260510</v>
      </c>
      <c r="S124" s="12">
        <f>[8]DF_PIL!$H42/100</f>
        <v>0.77229973918342087</v>
      </c>
      <c r="T124" s="12">
        <f>[5]CA_GDP!$C57/[5]CA_GDP!$B57</f>
        <v>-3.2711080664497343E-2</v>
      </c>
      <c r="U124" s="72">
        <f t="shared" si="2"/>
        <v>2.5</v>
      </c>
      <c r="V124" s="72">
        <f t="shared" si="2"/>
        <v>2.25</v>
      </c>
      <c r="W124" s="77" t="s">
        <v>150</v>
      </c>
      <c r="Y124" s="11"/>
    </row>
    <row r="125" spans="1:25" x14ac:dyDescent="0.25">
      <c r="A125" s="5">
        <v>39903</v>
      </c>
      <c r="B125" s="12">
        <f>[1]DATI!I120</f>
        <v>8.7143144607543951E-2</v>
      </c>
      <c r="C125" s="12">
        <f>[1]DATI!J120</f>
        <v>5.0884728431701658E-2</v>
      </c>
      <c r="D125" s="12">
        <f>[1]DATI!K120</f>
        <v>0.82947827071199154</v>
      </c>
      <c r="E125" s="12">
        <f>[1]DATI!L120</f>
        <v>0.14999750137329101</v>
      </c>
      <c r="F125" s="12">
        <f>[1]DATI!M120</f>
        <v>0.11373908996582031</v>
      </c>
      <c r="G125" s="12">
        <f>[1]DATI!N120</f>
        <v>1.213374942181809</v>
      </c>
      <c r="H125" s="12">
        <f>'[2]GDP Congiuntura'!C158</f>
        <v>1613246.6</v>
      </c>
      <c r="I125" s="12">
        <f>'[3]Quarterly Series'!ZB280*1000</f>
        <v>1931991</v>
      </c>
      <c r="J125" s="12">
        <f>'[3]Quarterly Series'!ZF280*1000</f>
        <v>1338153</v>
      </c>
      <c r="K125" s="12">
        <f>[9]DATA!H7</f>
        <v>4.9093143519064991E-2</v>
      </c>
      <c r="L125" s="12">
        <f>[9]DATA!I7</f>
        <v>7.3889392530597189E-2</v>
      </c>
      <c r="M125" s="12">
        <f>[4]DATA!M159</f>
        <v>138.57162964378938</v>
      </c>
      <c r="N125" s="12">
        <f>[4]DATA!N159</f>
        <v>8.5451856255531306E-4</v>
      </c>
      <c r="O125" s="12">
        <f>'[6]DATI CREDITO TOTALE Trimestrali'!K237</f>
        <v>643394</v>
      </c>
      <c r="P125" s="12">
        <f>'[7]Reddito, PIL e demografia'!$D28</f>
        <v>1121737.5</v>
      </c>
      <c r="Q125" s="71">
        <f t="shared" si="3"/>
        <v>0.57356912824970196</v>
      </c>
      <c r="R125" s="12">
        <f>'[6]DATI CREDITO TOTALE Trimestrali'!J237</f>
        <v>1393826</v>
      </c>
      <c r="S125" s="12">
        <f>[8]DF_PIL!$H43/100</f>
        <v>0.79799350759788079</v>
      </c>
      <c r="T125" s="12">
        <f>[5]CA_GDP!$C58/[5]CA_GDP!$B58</f>
        <v>-3.9401589851355688E-2</v>
      </c>
      <c r="U125" s="72">
        <f t="shared" si="2"/>
        <v>2.5</v>
      </c>
      <c r="V125" s="72">
        <f t="shared" si="2"/>
        <v>2.5</v>
      </c>
      <c r="W125" s="77" t="s">
        <v>150</v>
      </c>
      <c r="Y125" s="11"/>
    </row>
    <row r="126" spans="1:25" x14ac:dyDescent="0.25">
      <c r="A126" s="5">
        <v>39994</v>
      </c>
      <c r="B126" s="12">
        <f>[1]DATI!I121</f>
        <v>9.5421743392944333E-2</v>
      </c>
      <c r="C126" s="12">
        <f>[1]DATI!J121</f>
        <v>5.8780188560485842E-2</v>
      </c>
      <c r="D126" s="12">
        <f>[1]DATI!K121</f>
        <v>0.84783809579844016</v>
      </c>
      <c r="E126" s="12">
        <f>[1]DATI!L121</f>
        <v>0.16619440078735351</v>
      </c>
      <c r="F126" s="12">
        <f>[1]DATI!M121</f>
        <v>0.12955284118652344</v>
      </c>
      <c r="G126" s="12">
        <f>[1]DATI!N121</f>
        <v>1.2469286990507253</v>
      </c>
      <c r="H126" s="12">
        <f>'[2]GDP Congiuntura'!C159</f>
        <v>1590856.8</v>
      </c>
      <c r="I126" s="12">
        <f>'[3]Quarterly Series'!ZB281*1000</f>
        <v>1967795</v>
      </c>
      <c r="J126" s="12">
        <f>'[3]Quarterly Series'!ZF281*1000</f>
        <v>1348789</v>
      </c>
      <c r="K126" s="12">
        <f>[9]DATA!H8</f>
        <v>5.2072227175337507E-2</v>
      </c>
      <c r="L126" s="12">
        <f>[9]DATA!I8</f>
        <v>8.7575155879214439E-2</v>
      </c>
      <c r="M126" s="12">
        <f>[4]DATA!M160</f>
        <v>137.85567183459301</v>
      </c>
      <c r="N126" s="12">
        <f>[4]DATA!N160</f>
        <v>-9.47551429271698E-3</v>
      </c>
      <c r="O126" s="12">
        <f>'[6]DATI CREDITO TOTALE Trimestrali'!K238</f>
        <v>656884</v>
      </c>
      <c r="P126" s="12">
        <f>'[7]Reddito, PIL e demografia'!$D29</f>
        <v>1106365.8999999999</v>
      </c>
      <c r="Q126" s="71">
        <f t="shared" si="3"/>
        <v>0.59373124207823114</v>
      </c>
      <c r="R126" s="12">
        <f>'[6]DATI CREDITO TOTALE Trimestrali'!J238</f>
        <v>1436181</v>
      </c>
      <c r="S126" s="12">
        <f>[8]DF_PIL!$H44/100</f>
        <v>0.82361055947645834</v>
      </c>
      <c r="T126" s="12">
        <f>[5]CA_GDP!$C59/[5]CA_GDP!$B59</f>
        <v>-1.6921416828271415E-2</v>
      </c>
      <c r="U126" s="72">
        <f t="shared" si="2"/>
        <v>2.5</v>
      </c>
      <c r="V126" s="72">
        <f t="shared" si="2"/>
        <v>2.5</v>
      </c>
      <c r="W126" s="77" t="s">
        <v>150</v>
      </c>
      <c r="Y126" s="11"/>
    </row>
    <row r="127" spans="1:25" x14ac:dyDescent="0.25">
      <c r="A127" s="5">
        <v>40086</v>
      </c>
      <c r="B127" s="12">
        <f>[1]DATI!I122</f>
        <v>8.8497791290283206E-2</v>
      </c>
      <c r="C127" s="12">
        <f>[1]DATI!J122</f>
        <v>5.1425461769104001E-2</v>
      </c>
      <c r="D127" s="12">
        <f>[1]DATI!K122</f>
        <v>0.8507499874407124</v>
      </c>
      <c r="E127" s="12">
        <f>[1]DATI!L122</f>
        <v>0.15190736770629884</v>
      </c>
      <c r="F127" s="12">
        <f>[1]DATI!M122</f>
        <v>0.11483503341674804</v>
      </c>
      <c r="G127" s="12">
        <f>[1]DATI!N122</f>
        <v>1.249442275772054</v>
      </c>
      <c r="H127" s="12">
        <f>'[2]GDP Congiuntura'!C160</f>
        <v>1578513.1</v>
      </c>
      <c r="I127" s="12">
        <f>'[3]Quarterly Series'!ZB282*1000</f>
        <v>1956309</v>
      </c>
      <c r="J127" s="12">
        <f>'[3]Quarterly Series'!ZF282*1000</f>
        <v>1342920</v>
      </c>
      <c r="K127" s="12">
        <f>[9]DATA!H9</f>
        <v>5.608265388336494E-2</v>
      </c>
      <c r="L127" s="12">
        <f>[9]DATA!I9</f>
        <v>9.6748713604248457E-2</v>
      </c>
      <c r="M127" s="12">
        <f>[4]DATA!M161</f>
        <v>137.67822352568638</v>
      </c>
      <c r="N127" s="12">
        <f>[4]DATA!N161</f>
        <v>-1.5547639131546021E-2</v>
      </c>
      <c r="O127" s="12">
        <f>'[6]DATI CREDITO TOTALE Trimestrali'!K239</f>
        <v>660258</v>
      </c>
      <c r="P127" s="12">
        <f>'[7]Reddito, PIL e demografia'!$D30</f>
        <v>1099760.8999999999</v>
      </c>
      <c r="Q127" s="71">
        <f t="shared" si="3"/>
        <v>0.60036504298343396</v>
      </c>
      <c r="R127" s="12">
        <f>'[6]DATI CREDITO TOTALE Trimestrali'!J239</f>
        <v>1330515</v>
      </c>
      <c r="S127" s="12">
        <f>[8]DF_PIL!$H45/100</f>
        <v>0.82014569312339192</v>
      </c>
      <c r="T127" s="12">
        <f>[5]CA_GDP!$C60/[5]CA_GDP!$B60</f>
        <v>-1.1237885087630075E-2</v>
      </c>
      <c r="U127" s="72">
        <f t="shared" si="2"/>
        <v>2.5</v>
      </c>
      <c r="V127" s="72">
        <f t="shared" si="2"/>
        <v>2.5</v>
      </c>
      <c r="W127" s="77" t="s">
        <v>150</v>
      </c>
      <c r="Y127" s="11"/>
    </row>
    <row r="128" spans="1:25" x14ac:dyDescent="0.25">
      <c r="A128" s="5">
        <v>40178</v>
      </c>
      <c r="B128" s="12">
        <f>[1]DATI!I123</f>
        <v>8.587788581848145E-2</v>
      </c>
      <c r="C128" s="12">
        <f>[1]DATI!J123</f>
        <v>4.8764061927795407E-2</v>
      </c>
      <c r="D128" s="12">
        <f>[1]DATI!K123</f>
        <v>0.85795829946828561</v>
      </c>
      <c r="E128" s="12">
        <f>[1]DATI!L123</f>
        <v>0.12293391227722168</v>
      </c>
      <c r="F128" s="12">
        <f>[1]DATI!M123</f>
        <v>8.5820083618164067E-2</v>
      </c>
      <c r="G128" s="12">
        <f>[1]DATI!N123</f>
        <v>1.2358403807094085</v>
      </c>
      <c r="H128" s="12">
        <f>'[2]GDP Congiuntura'!C161</f>
        <v>1571802.5</v>
      </c>
      <c r="I128" s="12">
        <f>'[3]Quarterly Series'!ZB283*1000</f>
        <v>1965443</v>
      </c>
      <c r="J128" s="12">
        <f>'[3]Quarterly Series'!ZF283*1000</f>
        <v>1348541</v>
      </c>
      <c r="K128" s="12">
        <f>[9]DATA!H10</f>
        <v>5.8395503267239003E-2</v>
      </c>
      <c r="L128" s="12">
        <f>[9]DATA!I10</f>
        <v>0.10593282809177178</v>
      </c>
      <c r="M128" s="12">
        <f>[4]DATA!M162</f>
        <v>136.40076452824493</v>
      </c>
      <c r="N128" s="12">
        <f>[4]DATA!N162</f>
        <v>-2.8857746124267579E-2</v>
      </c>
      <c r="O128" s="12">
        <f>'[6]DATI CREDITO TOTALE Trimestrali'!K240</f>
        <v>668202</v>
      </c>
      <c r="P128" s="12">
        <f>'[7]Reddito, PIL e demografia'!$D31</f>
        <v>1099070.5</v>
      </c>
      <c r="Q128" s="71">
        <f t="shared" si="3"/>
        <v>0.6079700983694859</v>
      </c>
      <c r="R128" s="12">
        <f>'[6]DATI CREDITO TOTALE Trimestrali'!J240</f>
        <v>1297241</v>
      </c>
      <c r="S128" s="12">
        <f>[8]DF_PIL!$H46/100</f>
        <v>0.82475582779473144</v>
      </c>
      <c r="T128" s="12">
        <f>[5]CA_GDP!$C61/[5]CA_GDP!$B61</f>
        <v>-9.3922493649368759E-3</v>
      </c>
      <c r="U128" s="72">
        <f t="shared" si="2"/>
        <v>2.5</v>
      </c>
      <c r="V128" s="72">
        <f t="shared" si="2"/>
        <v>2</v>
      </c>
      <c r="W128" s="77" t="s">
        <v>150</v>
      </c>
      <c r="Y128" s="11"/>
    </row>
    <row r="129" spans="1:25" x14ac:dyDescent="0.25">
      <c r="A129" s="5">
        <v>40268</v>
      </c>
      <c r="B129" s="12">
        <f>[1]DATI!I124</f>
        <v>7.8793559074401859E-2</v>
      </c>
      <c r="C129" s="12">
        <f>[1]DATI!J124</f>
        <v>4.2492866516113281E-2</v>
      </c>
      <c r="D129" s="12">
        <f>[1]DATI!K124</f>
        <v>0.86043201149826276</v>
      </c>
      <c r="E129" s="12">
        <f>[1]DATI!L124</f>
        <v>0.11430821418762208</v>
      </c>
      <c r="F129" s="12">
        <f>[1]DATI!M124</f>
        <v>7.8007521629333498E-2</v>
      </c>
      <c r="G129" s="12">
        <f>[1]DATI!N124</f>
        <v>1.24228717556774</v>
      </c>
      <c r="H129" s="12">
        <f>'[2]GDP Congiuntura'!C162</f>
        <v>1575055.3000000003</v>
      </c>
      <c r="I129" s="12">
        <f>'[3]Quarterly Series'!ZB284*1000</f>
        <v>1973502</v>
      </c>
      <c r="J129" s="12">
        <f>'[3]Quarterly Series'!ZF284*1000</f>
        <v>1355228</v>
      </c>
      <c r="K129" s="12">
        <f>[9]DATA!H11</f>
        <v>6.0516801261039532E-2</v>
      </c>
      <c r="L129" s="12">
        <f>[9]DATA!I11</f>
        <v>0.11097252076315291</v>
      </c>
      <c r="M129" s="12">
        <f>[4]DATA!M163</f>
        <v>133.91358777253706</v>
      </c>
      <c r="N129" s="12">
        <f>[4]DATA!N163</f>
        <v>-4.9978265762329104E-2</v>
      </c>
      <c r="O129" s="12">
        <f>'[6]DATI CREDITO TOTALE Trimestrali'!K241</f>
        <v>676849</v>
      </c>
      <c r="P129" s="12">
        <f>'[7]Reddito, PIL e demografia'!$D32</f>
        <v>1094616.3999999999</v>
      </c>
      <c r="Q129" s="71">
        <f t="shared" si="3"/>
        <v>0.6183435585288144</v>
      </c>
      <c r="R129" s="12">
        <f>'[6]DATI CREDITO TOTALE Trimestrali'!J241</f>
        <v>1296653</v>
      </c>
      <c r="S129" s="12">
        <f>[8]DF_PIL!$H47/100</f>
        <v>0.82240768447490753</v>
      </c>
      <c r="T129" s="12">
        <f>[5]CA_GDP!$C62/[5]CA_GDP!$B62</f>
        <v>-4.7392215912864098E-2</v>
      </c>
      <c r="U129" s="72">
        <f t="shared" si="2"/>
        <v>2.5</v>
      </c>
      <c r="V129" s="72">
        <f t="shared" si="2"/>
        <v>1.75</v>
      </c>
      <c r="W129" s="77" t="s">
        <v>150</v>
      </c>
      <c r="Y129" s="11"/>
    </row>
    <row r="130" spans="1:25" x14ac:dyDescent="0.25">
      <c r="A130" s="5">
        <v>40359</v>
      </c>
      <c r="B130" s="12">
        <f>[1]DATI!I125</f>
        <v>0.11384938240051269</v>
      </c>
      <c r="C130" s="12">
        <f>[1]DATI!J125</f>
        <v>7.8321781158447262E-2</v>
      </c>
      <c r="D130" s="12">
        <f>[1]DATI!K125</f>
        <v>0.9072019778247149</v>
      </c>
      <c r="E130" s="12">
        <f>[1]DATI!L125</f>
        <v>0.10482223510742188</v>
      </c>
      <c r="F130" s="12">
        <f>[1]DATI!M125</f>
        <v>6.9294633865356448E-2</v>
      </c>
      <c r="G130" s="12">
        <f>[1]DATI!N125</f>
        <v>1.2475108178858914</v>
      </c>
      <c r="H130" s="12">
        <f>'[2]GDP Congiuntura'!C163</f>
        <v>1584205.0999999999</v>
      </c>
      <c r="I130" s="12">
        <f>'[3]Quarterly Series'!ZB285*1000</f>
        <v>1991009</v>
      </c>
      <c r="J130" s="12">
        <f>'[3]Quarterly Series'!ZF285*1000</f>
        <v>1437194</v>
      </c>
      <c r="K130" s="12">
        <f>[9]DATA!H12</f>
        <v>6.4009250307322033E-2</v>
      </c>
      <c r="L130" s="12">
        <f>[9]DATA!I12</f>
        <v>0.11535019956153732</v>
      </c>
      <c r="M130" s="12">
        <f>[4]DATA!M164</f>
        <v>134.0708104837363</v>
      </c>
      <c r="N130" s="12">
        <f>[4]DATA!N164</f>
        <v>-5.1362252235412596E-2</v>
      </c>
      <c r="O130" s="12">
        <f>'[6]DATI CREDITO TOTALE Trimestrali'!K242</f>
        <v>687452</v>
      </c>
      <c r="P130" s="12">
        <f>'[7]Reddito, PIL e demografia'!$D33</f>
        <v>1093813.6000000001</v>
      </c>
      <c r="Q130" s="71">
        <f t="shared" si="3"/>
        <v>0.6284909970035113</v>
      </c>
      <c r="R130" s="12">
        <f>'[6]DATI CREDITO TOTALE Trimestrali'!J242</f>
        <v>1303557</v>
      </c>
      <c r="S130" s="12">
        <f>[8]DF_PIL!$H48/100</f>
        <v>0.82201454701270249</v>
      </c>
      <c r="T130" s="12">
        <f>[5]CA_GDP!$C63/[5]CA_GDP!$B63</f>
        <v>-3.0490989489810636E-2</v>
      </c>
      <c r="U130" s="72">
        <f t="shared" si="2"/>
        <v>2.5</v>
      </c>
      <c r="V130" s="72">
        <f t="shared" si="2"/>
        <v>1.5</v>
      </c>
      <c r="W130" s="77" t="s">
        <v>150</v>
      </c>
      <c r="Y130" s="11"/>
    </row>
    <row r="131" spans="1:25" x14ac:dyDescent="0.25">
      <c r="A131" s="5">
        <v>40451</v>
      </c>
      <c r="B131" s="12">
        <f>[1]DATI!I126</f>
        <v>0.10589044570922851</v>
      </c>
      <c r="C131" s="12">
        <f>[1]DATI!J126</f>
        <v>6.9283127784729004E-2</v>
      </c>
      <c r="D131" s="12">
        <f>[1]DATI!K126</f>
        <v>0.9106818982307785</v>
      </c>
      <c r="E131" s="12">
        <f>[1]DATI!L126</f>
        <v>9.2768135070800783E-2</v>
      </c>
      <c r="F131" s="12">
        <f>[1]DATI!M126</f>
        <v>5.6160817146301271E-2</v>
      </c>
      <c r="G131" s="12">
        <f>[1]DATI!N126</f>
        <v>1.2496394799770649</v>
      </c>
      <c r="H131" s="12">
        <f>'[2]GDP Congiuntura'!C164</f>
        <v>1592491.3</v>
      </c>
      <c r="I131" s="12">
        <f>'[3]Quarterly Series'!ZB286*1000</f>
        <v>2004331</v>
      </c>
      <c r="J131" s="12">
        <f>'[3]Quarterly Series'!ZF286*1000</f>
        <v>1450253</v>
      </c>
      <c r="K131" s="12">
        <f>[9]DATA!H13</f>
        <v>6.5903846609553007E-2</v>
      </c>
      <c r="L131" s="12">
        <f>[9]DATA!I13</f>
        <v>0.11986580873454868</v>
      </c>
      <c r="M131" s="12">
        <f>[4]DATA!M165</f>
        <v>133.94949567564854</v>
      </c>
      <c r="N131" s="12">
        <f>[4]DATA!N165</f>
        <v>-5.4555888175964358E-2</v>
      </c>
      <c r="O131" s="12">
        <f>'[6]DATI CREDITO TOTALE Trimestrali'!K243</f>
        <v>693916</v>
      </c>
      <c r="P131" s="12">
        <f>'[7]Reddito, PIL e demografia'!$D34</f>
        <v>1093690.8</v>
      </c>
      <c r="Q131" s="71">
        <f t="shared" si="3"/>
        <v>0.63447182695511384</v>
      </c>
      <c r="R131" s="12">
        <f>'[6]DATI CREDITO TOTALE Trimestrali'!J243</f>
        <v>1310415</v>
      </c>
      <c r="S131" s="12">
        <f>[8]DF_PIL!$H49/100</f>
        <v>0.82182879424969202</v>
      </c>
      <c r="T131" s="12">
        <f>[5]CA_GDP!$C64/[5]CA_GDP!$B64</f>
        <v>-2.7579427558772806E-2</v>
      </c>
      <c r="U131" s="72">
        <f t="shared" si="2"/>
        <v>2.25</v>
      </c>
      <c r="V131" s="72">
        <f t="shared" si="2"/>
        <v>1.25</v>
      </c>
      <c r="W131" s="77" t="s">
        <v>150</v>
      </c>
      <c r="Y131" s="11"/>
    </row>
    <row r="132" spans="1:25" x14ac:dyDescent="0.25">
      <c r="A132" s="5">
        <v>40543</v>
      </c>
      <c r="B132" s="12">
        <f>[1]DATI!I127</f>
        <v>9.7313661575317387E-2</v>
      </c>
      <c r="C132" s="12">
        <f>[1]DATI!J127</f>
        <v>5.9813656806945802E-2</v>
      </c>
      <c r="D132" s="12">
        <f>[1]DATI!K127</f>
        <v>0.91322002118932899</v>
      </c>
      <c r="E132" s="12">
        <f>[1]DATI!L127</f>
        <v>7.9136943817138677E-2</v>
      </c>
      <c r="F132" s="12">
        <f>[1]DATI!M127</f>
        <v>4.1636939048767092E-2</v>
      </c>
      <c r="G132" s="12">
        <f>[1]DATI!N127</f>
        <v>1.2495533563736039</v>
      </c>
      <c r="H132" s="12">
        <f>'[2]GDP Congiuntura'!C165</f>
        <v>1602787.9</v>
      </c>
      <c r="I132" s="12">
        <f>'[3]Quarterly Series'!ZB287*1000</f>
        <v>2018874</v>
      </c>
      <c r="J132" s="12">
        <f>'[3]Quarterly Series'!ZF287*1000</f>
        <v>1463698</v>
      </c>
      <c r="K132" s="12">
        <f>[9]DATA!H14</f>
        <v>6.6137746846358925E-2</v>
      </c>
      <c r="L132" s="12">
        <f>[9]DATA!I14</f>
        <v>0.1233827106053213</v>
      </c>
      <c r="M132" s="12">
        <f>[4]DATA!M166</f>
        <v>133.07096144844118</v>
      </c>
      <c r="N132" s="12">
        <f>[4]DATA!N166</f>
        <v>-6.2855682373046881E-2</v>
      </c>
      <c r="O132" s="12">
        <f>'[6]DATI CREDITO TOTALE Trimestrali'!K244</f>
        <v>700082</v>
      </c>
      <c r="P132" s="12">
        <f>'[7]Reddito, PIL e demografia'!$D35</f>
        <v>1097975.3</v>
      </c>
      <c r="Q132" s="71">
        <f t="shared" si="3"/>
        <v>0.63761179327075934</v>
      </c>
      <c r="R132" s="12">
        <f>'[6]DATI CREDITO TOTALE Trimestrali'!J244</f>
        <v>1318792</v>
      </c>
      <c r="S132" s="12">
        <f>[8]DF_PIL!$H50/100</f>
        <v>0.82192574610222213</v>
      </c>
      <c r="T132" s="12">
        <f>[5]CA_GDP!$C65/[5]CA_GDP!$B65</f>
        <v>-3.1779690658090727E-2</v>
      </c>
      <c r="U132" s="72">
        <f t="shared" si="2"/>
        <v>1.75</v>
      </c>
      <c r="V132" s="72">
        <f t="shared" si="2"/>
        <v>0.75</v>
      </c>
      <c r="W132" s="77" t="s">
        <v>150</v>
      </c>
      <c r="Y132" s="11"/>
    </row>
    <row r="133" spans="1:25" x14ac:dyDescent="0.25">
      <c r="A133" s="5">
        <v>40633</v>
      </c>
      <c r="B133" s="12">
        <f>[1]DATI!I128</f>
        <v>0.10015118598937989</v>
      </c>
      <c r="C133" s="12">
        <f>[1]DATI!J128</f>
        <v>6.2219429016113284E-2</v>
      </c>
      <c r="D133" s="12">
        <f>[1]DATI!K128</f>
        <v>0.92749484967434792</v>
      </c>
      <c r="E133" s="12">
        <f>[1]DATI!L128</f>
        <v>6.5392956733703614E-2</v>
      </c>
      <c r="F133" s="12">
        <f>[1]DATI!M128</f>
        <v>2.7461199760437011E-2</v>
      </c>
      <c r="G133" s="12">
        <f>[1]DATI!N128</f>
        <v>1.2486880545487149</v>
      </c>
      <c r="H133" s="12">
        <f>'[2]GDP Congiuntura'!C166</f>
        <v>1616111.4</v>
      </c>
      <c r="I133" s="12">
        <f>'[3]Quarterly Series'!ZB288*1000</f>
        <v>2036659</v>
      </c>
      <c r="J133" s="12">
        <f>'[3]Quarterly Series'!ZF288*1000</f>
        <v>1498935</v>
      </c>
      <c r="K133" s="12">
        <f>[9]DATA!H15</f>
        <v>7.4844018911032303E-2</v>
      </c>
      <c r="L133" s="12">
        <f>[9]DATA!I15</f>
        <v>0.1347901147725668</v>
      </c>
      <c r="M133" s="12">
        <f>[4]DATA!M167</f>
        <v>131.55824728138126</v>
      </c>
      <c r="N133" s="12">
        <f>[4]DATA!N167</f>
        <v>-7.5191526412963866E-2</v>
      </c>
      <c r="O133" s="12">
        <f>'[6]DATI CREDITO TOTALE Trimestrali'!K245</f>
        <v>706080</v>
      </c>
      <c r="P133" s="12">
        <f>'[7]Reddito, PIL e demografia'!$D36</f>
        <v>1104635</v>
      </c>
      <c r="Q133" s="71">
        <f t="shared" si="3"/>
        <v>0.63919756299592168</v>
      </c>
      <c r="R133" s="12">
        <f>'[6]DATI CREDITO TOTALE Trimestrali'!J245</f>
        <v>1330579</v>
      </c>
      <c r="S133" s="12">
        <f>[8]DF_PIL!$H51/100</f>
        <v>0.82314232699965462</v>
      </c>
      <c r="T133" s="12">
        <f>[5]CA_GDP!$C66/[5]CA_GDP!$B66</f>
        <v>-5.7577552904182948E-2</v>
      </c>
      <c r="U133" s="73">
        <f t="shared" si="2"/>
        <v>1.5</v>
      </c>
      <c r="V133" s="73">
        <f t="shared" si="2"/>
        <v>0.25</v>
      </c>
      <c r="W133" s="77" t="s">
        <v>150</v>
      </c>
      <c r="Y133" s="11"/>
    </row>
    <row r="134" spans="1:25" x14ac:dyDescent="0.25">
      <c r="A134" s="5">
        <v>40724</v>
      </c>
      <c r="B134" s="12">
        <f>[1]DATI!I129</f>
        <v>9.4009742736816407E-2</v>
      </c>
      <c r="C134" s="12">
        <f>[1]DATI!J129</f>
        <v>5.5403990745544432E-2</v>
      </c>
      <c r="D134" s="12">
        <f>[1]DATI!K129</f>
        <v>0.93259830913789232</v>
      </c>
      <c r="E134" s="12">
        <f>[1]DATI!L129</f>
        <v>5.4804396629333493E-2</v>
      </c>
      <c r="F134" s="12">
        <f>[1]DATI!M129</f>
        <v>1.6198644638061522E-2</v>
      </c>
      <c r="G134" s="12">
        <f>[1]DATI!N129</f>
        <v>1.2504719782575349</v>
      </c>
      <c r="H134" s="12">
        <f>'[2]GDP Congiuntura'!C167</f>
        <v>1627193.6</v>
      </c>
      <c r="I134" s="12">
        <f>'[3]Quarterly Series'!ZB289*1000</f>
        <v>2054616</v>
      </c>
      <c r="J134" s="12">
        <f>'[3]Quarterly Series'!ZF289*1000</f>
        <v>1517518</v>
      </c>
      <c r="K134" s="12">
        <f>[9]DATA!H16</f>
        <v>7.5655741824916231E-2</v>
      </c>
      <c r="L134" s="12">
        <f>[9]DATA!I16</f>
        <v>0.13763956950838571</v>
      </c>
      <c r="M134" s="12">
        <f>[4]DATA!M168</f>
        <v>131.89840795816446</v>
      </c>
      <c r="N134" s="12">
        <f>[4]DATA!N168</f>
        <v>-7.3489351272583006E-2</v>
      </c>
      <c r="O134" s="12">
        <f>'[6]DATI CREDITO TOTALE Trimestrali'!K246</f>
        <v>713558</v>
      </c>
      <c r="P134" s="12">
        <f>'[7]Reddito, PIL e demografia'!$D37</f>
        <v>1113791.7</v>
      </c>
      <c r="Q134" s="71">
        <f t="shared" si="3"/>
        <v>0.64065659674066522</v>
      </c>
      <c r="R134" s="12">
        <f>'[6]DATI CREDITO TOTALE Trimestrali'!J246</f>
        <v>1341058</v>
      </c>
      <c r="S134" s="12">
        <f>[8]DF_PIL!$H52/100</f>
        <v>0.82385095552104248</v>
      </c>
      <c r="T134" s="12">
        <f>[5]CA_GDP!$C67/[5]CA_GDP!$B67</f>
        <v>-2.9028948884038768E-2</v>
      </c>
      <c r="U134" s="73">
        <f t="shared" si="2"/>
        <v>1</v>
      </c>
      <c r="V134" s="73">
        <f t="shared" si="2"/>
        <v>0</v>
      </c>
      <c r="W134" s="77" t="s">
        <v>150</v>
      </c>
      <c r="Y134" s="11"/>
    </row>
    <row r="135" spans="1:25" x14ac:dyDescent="0.25">
      <c r="A135" s="5">
        <v>40816</v>
      </c>
      <c r="B135" s="12">
        <f>[1]DATI!I130</f>
        <v>8.4563903808593743E-2</v>
      </c>
      <c r="C135" s="12">
        <f>[1]DATI!J130</f>
        <v>4.6018662452697756E-2</v>
      </c>
      <c r="D135" s="12">
        <f>[1]DATI!K130</f>
        <v>0.93400381494834595</v>
      </c>
      <c r="E135" s="12">
        <f>[1]DATI!L130</f>
        <v>5.0609836578369143E-2</v>
      </c>
      <c r="F135" s="12">
        <f>[1]DATI!M130</f>
        <v>1.2064595222473145E-2</v>
      </c>
      <c r="G135" s="12">
        <f>[1]DATI!N130</f>
        <v>1.2584963801036675</v>
      </c>
      <c r="H135" s="12">
        <f>'[2]GDP Congiuntura'!C168</f>
        <v>1635461.2000000002</v>
      </c>
      <c r="I135" s="12">
        <f>'[3]Quarterly Series'!ZB290*1000</f>
        <v>2058222.0000000002</v>
      </c>
      <c r="J135" s="12">
        <f>'[3]Quarterly Series'!ZF290*1000</f>
        <v>1527527</v>
      </c>
      <c r="K135" s="12">
        <f>[9]DATA!H17</f>
        <v>7.7852154862949413E-2</v>
      </c>
      <c r="L135" s="12">
        <f>[9]DATA!I17</f>
        <v>0.14218598234549024</v>
      </c>
      <c r="M135" s="12">
        <f>[4]DATA!M169</f>
        <v>131.25483198239627</v>
      </c>
      <c r="N135" s="12">
        <f>[4]DATA!N169</f>
        <v>-7.8830556869506838E-2</v>
      </c>
      <c r="O135" s="12">
        <f>'[6]DATI CREDITO TOTALE Trimestrali'!K247</f>
        <v>717242</v>
      </c>
      <c r="P135" s="12">
        <f>'[7]Reddito, PIL e demografia'!$D38</f>
        <v>1121353.1000000001</v>
      </c>
      <c r="Q135" s="71">
        <f t="shared" si="3"/>
        <v>0.63962189964962857</v>
      </c>
      <c r="R135" s="12">
        <f>'[6]DATI CREDITO TOTALE Trimestrali'!J247</f>
        <v>1340980</v>
      </c>
      <c r="S135" s="12">
        <f>[8]DF_PIL!$H53/100</f>
        <v>0.81931863978226205</v>
      </c>
      <c r="T135" s="12">
        <f>[5]CA_GDP!$C68/[5]CA_GDP!$B68</f>
        <v>-2.295734925492831E-2</v>
      </c>
      <c r="U135" s="73">
        <f t="shared" si="2"/>
        <v>1</v>
      </c>
      <c r="V135" s="73">
        <f t="shared" si="2"/>
        <v>0</v>
      </c>
      <c r="W135" s="77" t="s">
        <v>150</v>
      </c>
      <c r="Y135" s="11"/>
    </row>
    <row r="136" spans="1:25" x14ac:dyDescent="0.25">
      <c r="A136" s="5">
        <v>40908</v>
      </c>
      <c r="B136" s="12">
        <f>[1]DATI!I131</f>
        <v>6.6075758934020998E-2</v>
      </c>
      <c r="C136" s="12">
        <f>[1]DATI!J131</f>
        <v>2.761784553527832E-2</v>
      </c>
      <c r="D136" s="12">
        <f>[1]DATI!K131</f>
        <v>0.92543500571134829</v>
      </c>
      <c r="E136" s="12">
        <f>[1]DATI!L131</f>
        <v>3.326221942901611E-2</v>
      </c>
      <c r="F136" s="12">
        <f>[1]DATI!M131</f>
        <v>-5.1956939697265624E-3</v>
      </c>
      <c r="G136" s="12">
        <f>[1]DATI!N131</f>
        <v>1.2524464778594442</v>
      </c>
      <c r="H136" s="12">
        <f>'[2]GDP Congiuntura'!C169</f>
        <v>1637967</v>
      </c>
      <c r="I136" s="12">
        <f>'[3]Quarterly Series'!ZB291*1000</f>
        <v>2051466</v>
      </c>
      <c r="J136" s="12">
        <f>'[3]Quarterly Series'!ZF291*1000</f>
        <v>1515832</v>
      </c>
      <c r="K136" s="12">
        <f>[9]DATA!H18</f>
        <v>7.8422747625672043E-2</v>
      </c>
      <c r="L136" s="12">
        <f>[9]DATA!I18</f>
        <v>0.14897635172099172</v>
      </c>
      <c r="M136" s="12">
        <f>[4]DATA!M170</f>
        <v>129.10576927868374</v>
      </c>
      <c r="N136" s="12">
        <f>[4]DATA!N170</f>
        <v>-9.4741287231445315E-2</v>
      </c>
      <c r="O136" s="12">
        <f>'[6]DATI CREDITO TOTALE Trimestrali'!K248</f>
        <v>717269</v>
      </c>
      <c r="P136" s="12">
        <f>'[7]Reddito, PIL e demografia'!$D39</f>
        <v>1126308.8</v>
      </c>
      <c r="Q136" s="71">
        <f t="shared" si="3"/>
        <v>0.63683156874917424</v>
      </c>
      <c r="R136" s="12">
        <f>'[6]DATI CREDITO TOTALE Trimestrali'!J248</f>
        <v>1334197</v>
      </c>
      <c r="S136" s="12">
        <f>[8]DF_PIL!$H54/100</f>
        <v>0.81479626635297375</v>
      </c>
      <c r="T136" s="12">
        <f>[5]CA_GDP!$C69/[5]CA_GDP!$B69</f>
        <v>-1.2269039006745527E-2</v>
      </c>
      <c r="U136" s="73">
        <f t="shared" si="2"/>
        <v>0.5</v>
      </c>
      <c r="V136" s="73">
        <f t="shared" si="2"/>
        <v>0</v>
      </c>
      <c r="W136" s="77" t="s">
        <v>150</v>
      </c>
      <c r="Y136" s="11"/>
    </row>
    <row r="137" spans="1:25" x14ac:dyDescent="0.25">
      <c r="A137" s="5">
        <v>40999</v>
      </c>
      <c r="B137" s="12">
        <f>[1]DATI!I132</f>
        <v>5.0507488250732424E-2</v>
      </c>
      <c r="C137" s="12">
        <f>[1]DATI!J132</f>
        <v>1.282346248626709E-2</v>
      </c>
      <c r="D137" s="12">
        <f>[1]DATI!K132</f>
        <v>0.91899291141209105</v>
      </c>
      <c r="E137" s="12">
        <f>[1]DATI!L132</f>
        <v>2.6458814144134521E-2</v>
      </c>
      <c r="F137" s="12">
        <f>[1]DATI!M132</f>
        <v>-1.122521162033081E-2</v>
      </c>
      <c r="G137" s="12">
        <f>[1]DATI!N132</f>
        <v>1.2566013070936495</v>
      </c>
      <c r="H137" s="12">
        <f>'[2]GDP Congiuntura'!C170</f>
        <v>1635812.4</v>
      </c>
      <c r="I137" s="12">
        <f>'[3]Quarterly Series'!ZB292*1000</f>
        <v>2055563.9999999998</v>
      </c>
      <c r="J137" s="12">
        <f>'[3]Quarterly Series'!ZF292*1000</f>
        <v>1503300</v>
      </c>
      <c r="K137" s="12">
        <f>[9]DATA!H19</f>
        <v>8.1940341080323803E-2</v>
      </c>
      <c r="L137" s="12">
        <f>[9]DATA!I19</f>
        <v>0.16172258151959823</v>
      </c>
      <c r="M137" s="12">
        <f>[4]DATA!M171</f>
        <v>127.28774365615476</v>
      </c>
      <c r="N137" s="12">
        <f>[4]DATA!N171</f>
        <v>-0.10743622779846192</v>
      </c>
      <c r="O137" s="12">
        <f>'[6]DATI CREDITO TOTALE Trimestrali'!K249</f>
        <v>713356</v>
      </c>
      <c r="P137" s="12">
        <f>'[7]Reddito, PIL e demografia'!$D40</f>
        <v>1123276.3</v>
      </c>
      <c r="Q137" s="71">
        <f t="shared" si="3"/>
        <v>0.63506725816257314</v>
      </c>
      <c r="R137" s="12">
        <f>'[6]DATI CREDITO TOTALE Trimestrali'!J249</f>
        <v>1342208</v>
      </c>
      <c r="S137" s="12">
        <f>[8]DF_PIL!$H55/100</f>
        <v>0.82010767197015921</v>
      </c>
      <c r="T137" s="12">
        <f>[5]CA_GDP!$C70/[5]CA_GDP!$B70</f>
        <v>-3.2269684853397471E-2</v>
      </c>
      <c r="U137" s="73">
        <f t="shared" si="2"/>
        <v>0.25</v>
      </c>
      <c r="V137" s="73">
        <f t="shared" si="2"/>
        <v>0</v>
      </c>
      <c r="W137" s="77" t="s">
        <v>150</v>
      </c>
      <c r="Y137" s="11"/>
    </row>
    <row r="138" spans="1:25" x14ac:dyDescent="0.25">
      <c r="A138" s="5">
        <v>41090</v>
      </c>
      <c r="B138" s="12">
        <f>[1]DATI!I133</f>
        <v>4.4212675094604491E-2</v>
      </c>
      <c r="C138" s="12">
        <f>[1]DATI!J133</f>
        <v>7.6241254806518558E-3</v>
      </c>
      <c r="D138" s="12">
        <f>[1]DATI!K133</f>
        <v>0.92154226523711946</v>
      </c>
      <c r="E138" s="12">
        <f>[1]DATI!L133</f>
        <v>2.1986219882965088E-2</v>
      </c>
      <c r="F138" s="12">
        <f>[1]DATI!M133</f>
        <v>-1.4602329730987549E-2</v>
      </c>
      <c r="G138" s="12">
        <f>[1]DATI!N133</f>
        <v>1.2628712372200368</v>
      </c>
      <c r="H138" s="12">
        <f>'[2]GDP Congiuntura'!C171</f>
        <v>1629709.2999999998</v>
      </c>
      <c r="I138" s="12">
        <f>'[3]Quarterly Series'!ZB293*1000</f>
        <v>2058112.9999999998</v>
      </c>
      <c r="J138" s="12">
        <f>'[3]Quarterly Series'!ZF293*1000</f>
        <v>1501846</v>
      </c>
      <c r="K138" s="12">
        <f>[9]DATA!H20</f>
        <v>8.3944996501344932E-2</v>
      </c>
      <c r="L138" s="12">
        <f>[9]DATA!I20</f>
        <v>0.17017825567777048</v>
      </c>
      <c r="M138" s="12">
        <f>[4]DATA!M172</f>
        <v>125.50518933326849</v>
      </c>
      <c r="N138" s="12">
        <f>[4]DATA!N172</f>
        <v>-0.1191966724395752</v>
      </c>
      <c r="O138" s="12">
        <f>'[6]DATI CREDITO TOTALE Trimestrali'!K250</f>
        <v>712870</v>
      </c>
      <c r="P138" s="12">
        <f>'[7]Reddito, PIL e demografia'!$D41</f>
        <v>1115452.3</v>
      </c>
      <c r="Q138" s="71">
        <f t="shared" si="3"/>
        <v>0.63908604608193464</v>
      </c>
      <c r="R138" s="12">
        <f>'[6]DATI CREDITO TOTALE Trimestrali'!J250</f>
        <v>1345243</v>
      </c>
      <c r="S138" s="12">
        <f>[8]DF_PIL!$H56/100</f>
        <v>0.82595985408845995</v>
      </c>
      <c r="T138" s="12">
        <f>[5]CA_GDP!$C71/[5]CA_GDP!$B71</f>
        <v>8.2861932784175738E-4</v>
      </c>
      <c r="U138" s="73">
        <f t="shared" ref="U138:V162" si="4">0.25*(ROUND(IF(E138*100&lt;=2,0,IF(E138*100&gt;=10,2.5, (0.3125*E138*100 - 0.625)))/0.25,0))</f>
        <v>0</v>
      </c>
      <c r="V138" s="73">
        <f t="shared" si="4"/>
        <v>0</v>
      </c>
      <c r="W138" s="77" t="s">
        <v>150</v>
      </c>
      <c r="Y138" s="11"/>
    </row>
    <row r="139" spans="1:25" x14ac:dyDescent="0.25">
      <c r="A139" s="5">
        <v>41182</v>
      </c>
      <c r="B139" s="12">
        <f>[1]DATI!I134</f>
        <v>2.9375312328338624E-2</v>
      </c>
      <c r="C139" s="12">
        <f>[1]DATI!J134</f>
        <v>-3.7626862525939942E-3</v>
      </c>
      <c r="D139" s="12">
        <f>[1]DATI!K134</f>
        <v>0.91476263512629419</v>
      </c>
      <c r="E139" s="12">
        <f>[1]DATI!L134</f>
        <v>1.3109558820724487E-2</v>
      </c>
      <c r="F139" s="12">
        <f>[1]DATI!M134</f>
        <v>-2.0028438568115235E-2</v>
      </c>
      <c r="G139" s="12">
        <f>[1]DATI!N134</f>
        <v>1.2642593487596134</v>
      </c>
      <c r="H139" s="12">
        <f>'[2]GDP Congiuntura'!C172</f>
        <v>1621760.6</v>
      </c>
      <c r="I139" s="12">
        <f>'[3]Quarterly Series'!ZB294*1000</f>
        <v>2050326</v>
      </c>
      <c r="J139" s="12">
        <f>'[3]Quarterly Series'!ZF294*1000</f>
        <v>1483526</v>
      </c>
      <c r="K139" s="12">
        <f>[9]DATA!H21</f>
        <v>8.776827417397777E-2</v>
      </c>
      <c r="L139" s="12">
        <f>[9]DATA!I21</f>
        <v>0.18282978313791515</v>
      </c>
      <c r="M139" s="12">
        <f>[4]DATA!M173</f>
        <v>123.09368026517559</v>
      </c>
      <c r="N139" s="12">
        <f>[4]DATA!N173</f>
        <v>-0.13513920783996583</v>
      </c>
      <c r="O139" s="12">
        <f>'[6]DATI CREDITO TOTALE Trimestrali'!K251</f>
        <v>710138</v>
      </c>
      <c r="P139" s="12">
        <f>'[7]Reddito, PIL e demografia'!$D42</f>
        <v>1107743.3999999999</v>
      </c>
      <c r="Q139" s="71">
        <f t="shared" si="3"/>
        <v>0.64106723632927998</v>
      </c>
      <c r="R139" s="12">
        <f>'[6]DATI CREDITO TOTALE Trimestrali'!J251</f>
        <v>1340188</v>
      </c>
      <c r="S139" s="12">
        <f>[8]DF_PIL!$H57/100</f>
        <v>0.82665586367132948</v>
      </c>
      <c r="T139" s="12">
        <f>[5]CA_GDP!$C72/[5]CA_GDP!$B72</f>
        <v>3.8860077426871253E-3</v>
      </c>
      <c r="U139" s="73">
        <f t="shared" si="4"/>
        <v>0</v>
      </c>
      <c r="V139" s="73">
        <f t="shared" si="4"/>
        <v>0</v>
      </c>
      <c r="W139" s="77" t="s">
        <v>150</v>
      </c>
      <c r="Y139" s="11"/>
    </row>
    <row r="140" spans="1:25" x14ac:dyDescent="0.25">
      <c r="A140" s="5">
        <v>41274</v>
      </c>
      <c r="B140" s="12">
        <f>[1]DATI!I135</f>
        <v>2.3377506732940673E-2</v>
      </c>
      <c r="C140" s="12">
        <f>[1]DATI!J135</f>
        <v>-5.9910655021667477E-3</v>
      </c>
      <c r="D140" s="12">
        <f>[1]DATI!K135</f>
        <v>0.91652336516495614</v>
      </c>
      <c r="E140" s="12">
        <f>[1]DATI!L135</f>
        <v>1.1841048002243042E-2</v>
      </c>
      <c r="F140" s="12">
        <f>[1]DATI!M135</f>
        <v>-1.752752423286438E-2</v>
      </c>
      <c r="G140" s="12">
        <f>[1]DATI!N135</f>
        <v>1.273203545905544</v>
      </c>
      <c r="H140" s="12">
        <f>'[2]GDP Congiuntura'!C173</f>
        <v>1613207.1</v>
      </c>
      <c r="I140" s="12">
        <f>'[3]Quarterly Series'!ZB295*1000</f>
        <v>2053940.9999999998</v>
      </c>
      <c r="J140" s="12">
        <f>'[3]Quarterly Series'!ZF295*1000</f>
        <v>1478542</v>
      </c>
      <c r="K140" s="12">
        <f>[9]DATA!H22</f>
        <v>9.0105412726669096E-2</v>
      </c>
      <c r="L140" s="12">
        <f>[9]DATA!I22</f>
        <v>0.19222215740709067</v>
      </c>
      <c r="M140" s="12">
        <f>[4]DATA!M174</f>
        <v>119.84572384516343</v>
      </c>
      <c r="N140" s="12">
        <f>[4]DATA!N174</f>
        <v>-0.15693891525268555</v>
      </c>
      <c r="O140" s="12">
        <f>'[6]DATI CREDITO TOTALE Trimestrali'!K252</f>
        <v>709215</v>
      </c>
      <c r="P140" s="12">
        <f>'[7]Reddito, PIL e demografia'!$D43</f>
        <v>1095743.5</v>
      </c>
      <c r="Q140" s="71">
        <f t="shared" si="3"/>
        <v>0.64724545479849982</v>
      </c>
      <c r="R140" s="12">
        <f>'[6]DATI CREDITO TOTALE Trimestrali'!J252</f>
        <v>1344726</v>
      </c>
      <c r="S140" s="12">
        <f>[8]DF_PIL!$H58/100</f>
        <v>0.8335434105459133</v>
      </c>
      <c r="T140" s="12">
        <f>[5]CA_GDP!$C73/[5]CA_GDP!$B73</f>
        <v>1.2512263844656308E-2</v>
      </c>
      <c r="U140" s="73">
        <f t="shared" si="4"/>
        <v>0</v>
      </c>
      <c r="V140" s="73">
        <f t="shared" si="4"/>
        <v>0</v>
      </c>
      <c r="W140" s="77" t="s">
        <v>150</v>
      </c>
      <c r="Y140" s="11"/>
    </row>
    <row r="141" spans="1:25" x14ac:dyDescent="0.25">
      <c r="A141" s="5">
        <v>41364</v>
      </c>
      <c r="B141" s="12">
        <f>[1]DATI!I136</f>
        <v>1.2597559690475464E-2</v>
      </c>
      <c r="C141" s="12">
        <f>[1]DATI!J136</f>
        <v>-1.3105589151382446E-2</v>
      </c>
      <c r="D141" s="12">
        <f>[1]DATI!K136</f>
        <v>0.91291635986024389</v>
      </c>
      <c r="E141" s="12">
        <f>[1]DATI!L136</f>
        <v>-3.8555765151977537E-3</v>
      </c>
      <c r="F141" s="12">
        <f>[1]DATI!M136</f>
        <v>-2.9558725357055664E-2</v>
      </c>
      <c r="G141" s="12">
        <f>[1]DATI!N136</f>
        <v>1.2668308463919844</v>
      </c>
      <c r="H141" s="12">
        <f>'[2]GDP Congiuntura'!C174</f>
        <v>1605110.9000000001</v>
      </c>
      <c r="I141" s="12">
        <f>'[3]Quarterly Series'!ZB296*1000</f>
        <v>2033404</v>
      </c>
      <c r="J141" s="12">
        <f>'[3]Quarterly Series'!ZF296*1000</f>
        <v>1465332</v>
      </c>
      <c r="K141" s="12">
        <f>[9]DATA!H23</f>
        <v>9.318748991414802E-2</v>
      </c>
      <c r="L141" s="12">
        <f>[9]DATA!I23</f>
        <v>0.20537639555223333</v>
      </c>
      <c r="M141" s="12">
        <f>[4]DATA!M175</f>
        <v>117.78009458472449</v>
      </c>
      <c r="N141" s="12">
        <f>[4]DATA!N175</f>
        <v>-0.16846284866333008</v>
      </c>
      <c r="O141" s="12">
        <f>'[6]DATI CREDITO TOTALE Trimestrali'!K253</f>
        <v>705248</v>
      </c>
      <c r="P141" s="12">
        <f>'[7]Reddito, PIL e demografia'!$D44</f>
        <v>1092473.7</v>
      </c>
      <c r="Q141" s="71">
        <f t="shared" si="3"/>
        <v>0.64555146728017343</v>
      </c>
      <c r="R141" s="12">
        <f>'[6]DATI CREDITO TOTALE Trimestrali'!J253</f>
        <v>1324102</v>
      </c>
      <c r="S141" s="12">
        <f>[8]DF_PIL!$H59/100</f>
        <v>0.82762597346065248</v>
      </c>
      <c r="T141" s="12">
        <f>[5]CA_GDP!$C74/[5]CA_GDP!$B74</f>
        <v>-1.2685287108325076E-2</v>
      </c>
      <c r="U141" s="73">
        <f t="shared" si="4"/>
        <v>0</v>
      </c>
      <c r="V141" s="73">
        <f t="shared" si="4"/>
        <v>0</v>
      </c>
      <c r="W141" s="77" t="s">
        <v>150</v>
      </c>
      <c r="Y141" s="11"/>
    </row>
    <row r="142" spans="1:25" x14ac:dyDescent="0.25">
      <c r="A142" s="5">
        <v>41455</v>
      </c>
      <c r="B142" s="12">
        <f>[1]DATI!I137</f>
        <v>-1.1968213319778443E-3</v>
      </c>
      <c r="C142" s="12">
        <f>[1]DATI!J137</f>
        <v>-2.2466738224029541E-2</v>
      </c>
      <c r="D142" s="12">
        <f>[1]DATI!K137</f>
        <v>0.90551740948001536</v>
      </c>
      <c r="E142" s="12">
        <f>[1]DATI!L137</f>
        <v>-1.5125854015350342E-2</v>
      </c>
      <c r="F142" s="12">
        <f>[1]DATI!M137</f>
        <v>-3.6395771503448485E-2</v>
      </c>
      <c r="G142" s="12">
        <f>[1]DATI!N137</f>
        <v>1.2642262462694149</v>
      </c>
      <c r="H142" s="12">
        <f>'[2]GDP Congiuntura'!C175</f>
        <v>1601256.9</v>
      </c>
      <c r="I142" s="12">
        <f>'[3]Quarterly Series'!ZB297*1000</f>
        <v>2024351</v>
      </c>
      <c r="J142" s="12">
        <f>'[3]Quarterly Series'!ZF297*1000</f>
        <v>1449966</v>
      </c>
      <c r="K142" s="12">
        <f>[9]DATA!H24</f>
        <v>9.624621829094511E-2</v>
      </c>
      <c r="L142" s="12">
        <f>[9]DATA!I24</f>
        <v>0.21885674655995163</v>
      </c>
      <c r="M142" s="12">
        <f>[4]DATA!M176</f>
        <v>116.69949539955967</v>
      </c>
      <c r="N142" s="12">
        <f>[4]DATA!N176</f>
        <v>-0.17137516021728516</v>
      </c>
      <c r="O142" s="12">
        <f>'[6]DATI CREDITO TOTALE Trimestrali'!K254</f>
        <v>702664</v>
      </c>
      <c r="P142" s="12">
        <f>'[7]Reddito, PIL e demografia'!$D45</f>
        <v>1086722.8</v>
      </c>
      <c r="Q142" s="71">
        <f t="shared" si="3"/>
        <v>0.64658991234931296</v>
      </c>
      <c r="R142" s="12">
        <f>'[6]DATI CREDITO TOTALE Trimestrali'!J254</f>
        <v>1317005</v>
      </c>
      <c r="S142" s="12">
        <f>[8]DF_PIL!$H60/100</f>
        <v>0.82588892529316493</v>
      </c>
      <c r="T142" s="12">
        <f>[5]CA_GDP!$C75/[5]CA_GDP!$B75</f>
        <v>1.212358476098809E-2</v>
      </c>
      <c r="U142" s="73">
        <f t="shared" si="4"/>
        <v>0</v>
      </c>
      <c r="V142" s="73">
        <f t="shared" si="4"/>
        <v>0</v>
      </c>
      <c r="W142" s="77" t="s">
        <v>150</v>
      </c>
      <c r="Y142" s="11"/>
    </row>
    <row r="143" spans="1:25" x14ac:dyDescent="0.25">
      <c r="A143" s="5">
        <v>41547</v>
      </c>
      <c r="B143" s="12">
        <f>[1]DATI!I138</f>
        <v>-1.5351277589797974E-2</v>
      </c>
      <c r="C143" s="12">
        <f>[1]DATI!J138</f>
        <v>-3.1781668663024905E-2</v>
      </c>
      <c r="D143" s="12">
        <f>[1]DATI!K138</f>
        <v>0.89693761255747251</v>
      </c>
      <c r="E143" s="12">
        <f>[1]DATI!L138</f>
        <v>-2.7732839584350587E-2</v>
      </c>
      <c r="F143" s="12">
        <f>[1]DATI!M138</f>
        <v>-4.4163231849670408E-2</v>
      </c>
      <c r="G143" s="12">
        <f>[1]DATI!N138</f>
        <v>1.2595310341279344</v>
      </c>
      <c r="H143" s="12">
        <f>'[2]GDP Congiuntura'!C176</f>
        <v>1601570.7</v>
      </c>
      <c r="I143" s="12">
        <f>'[3]Quarterly Series'!ZB298*1000</f>
        <v>2017228</v>
      </c>
      <c r="J143" s="12">
        <f>'[3]Quarterly Series'!ZF298*1000</f>
        <v>1436509</v>
      </c>
      <c r="K143" s="12">
        <f>[9]DATA!H25</f>
        <v>0.10011508517480937</v>
      </c>
      <c r="L143" s="12">
        <f>[9]DATA!I25</f>
        <v>0.23419394169448016</v>
      </c>
      <c r="M143" s="12">
        <f>[4]DATA!M177</f>
        <v>114.59339598435932</v>
      </c>
      <c r="N143" s="12">
        <f>[4]DATA!N177</f>
        <v>-0.18236682891845704</v>
      </c>
      <c r="O143" s="12">
        <f>'[6]DATI CREDITO TOTALE Trimestrali'!K255</f>
        <v>699107</v>
      </c>
      <c r="P143" s="12">
        <f>'[7]Reddito, PIL e demografia'!$D46</f>
        <v>1093705.7000000002</v>
      </c>
      <c r="Q143" s="71">
        <f t="shared" si="3"/>
        <v>0.63920943266547836</v>
      </c>
      <c r="R143" s="12">
        <f>'[6]DATI CREDITO TOTALE Trimestrali'!J255</f>
        <v>1313226</v>
      </c>
      <c r="S143" s="12">
        <f>[8]DF_PIL!$H61/100</f>
        <v>0.82252027754449375</v>
      </c>
      <c r="T143" s="12">
        <f>[5]CA_GDP!$C76/[5]CA_GDP!$B76</f>
        <v>1.467790447394496E-2</v>
      </c>
      <c r="U143" s="73">
        <f t="shared" si="4"/>
        <v>0</v>
      </c>
      <c r="V143" s="73">
        <f t="shared" si="4"/>
        <v>0</v>
      </c>
      <c r="W143" s="77" t="s">
        <v>150</v>
      </c>
      <c r="Y143" s="11"/>
    </row>
    <row r="144" spans="1:25" x14ac:dyDescent="0.25">
      <c r="A144" s="5">
        <v>41639</v>
      </c>
      <c r="B144" s="12">
        <f>[1]DATI!I139</f>
        <v>-3.1653144359588624E-2</v>
      </c>
      <c r="C144" s="12">
        <f>[1]DATI!J139</f>
        <v>-4.3000402450561526E-2</v>
      </c>
      <c r="D144" s="12">
        <f>[1]DATI!K139</f>
        <v>0.88524238631206775</v>
      </c>
      <c r="E144" s="12">
        <f>[1]DATI!L139</f>
        <v>-4.5068936347961427E-2</v>
      </c>
      <c r="F144" s="12">
        <f>[1]DATI!M139</f>
        <v>-5.6416192054748536E-2</v>
      </c>
      <c r="G144" s="12">
        <f>[1]DATI!N139</f>
        <v>1.2490587302458023</v>
      </c>
      <c r="H144" s="12">
        <f>'[2]GDP Congiuntura'!C177</f>
        <v>1604216</v>
      </c>
      <c r="I144" s="12">
        <f>'[3]Quarterly Series'!ZB299*1000</f>
        <v>2003760</v>
      </c>
      <c r="J144" s="12">
        <f>'[3]Quarterly Series'!ZF299*1000</f>
        <v>1420120</v>
      </c>
      <c r="K144" s="12">
        <f>[9]DATA!H26</f>
        <v>0.10173942900900691</v>
      </c>
      <c r="L144" s="12">
        <f>[9]DATA!I26</f>
        <v>0.24801723178699789</v>
      </c>
      <c r="M144" s="12">
        <f>[4]DATA!M178</f>
        <v>112.62236855064207</v>
      </c>
      <c r="N144" s="12">
        <f>[4]DATA!N178</f>
        <v>-0.19166284561157226</v>
      </c>
      <c r="O144" s="12">
        <f>'[6]DATI CREDITO TOTALE Trimestrali'!K256</f>
        <v>697475</v>
      </c>
      <c r="P144" s="12">
        <f>'[7]Reddito, PIL e demografia'!$D47</f>
        <v>1100091.6000000001</v>
      </c>
      <c r="Q144" s="71">
        <f t="shared" si="3"/>
        <v>0.63401538562788762</v>
      </c>
      <c r="R144" s="12">
        <f>'[6]DATI CREDITO TOTALE Trimestrali'!J256</f>
        <v>1302149</v>
      </c>
      <c r="S144" s="12">
        <f>[8]DF_PIL!$H62/100</f>
        <v>0.81408762288606995</v>
      </c>
      <c r="T144" s="12">
        <f>[5]CA_GDP!$C77/[5]CA_GDP!$B77</f>
        <v>2.3586013310025803E-2</v>
      </c>
      <c r="U144" s="73">
        <f t="shared" si="4"/>
        <v>0</v>
      </c>
      <c r="V144" s="73">
        <f t="shared" si="4"/>
        <v>0</v>
      </c>
      <c r="W144" s="77" t="s">
        <v>150</v>
      </c>
      <c r="Y144" s="11"/>
    </row>
    <row r="145" spans="1:25" x14ac:dyDescent="0.25">
      <c r="A145" s="5">
        <v>41729</v>
      </c>
      <c r="B145" s="12">
        <f>[1]DATI!I140</f>
        <v>-3.0895192623138428E-2</v>
      </c>
      <c r="C145" s="12">
        <f>[1]DATI!J140</f>
        <v>-3.7334606647491456E-2</v>
      </c>
      <c r="D145" s="12">
        <f>[1]DATI!K140</f>
        <v>0.89059935315855976</v>
      </c>
      <c r="E145" s="12">
        <f>[1]DATI!L140</f>
        <v>-5.5173468589782712E-2</v>
      </c>
      <c r="F145" s="12">
        <f>[1]DATI!M140</f>
        <v>-6.1612882614135743E-2</v>
      </c>
      <c r="G145" s="12">
        <f>[1]DATI!N140</f>
        <v>1.2451601537283172</v>
      </c>
      <c r="H145" s="12">
        <f>'[2]GDP Congiuntura'!C178</f>
        <v>1611492.3000000003</v>
      </c>
      <c r="I145" s="12">
        <f>'[3]Quarterly Series'!ZB300*1000</f>
        <v>2006566</v>
      </c>
      <c r="J145" s="12">
        <f>'[3]Quarterly Series'!ZF300*1000</f>
        <v>1435194</v>
      </c>
      <c r="K145" s="12">
        <f>[9]DATA!H27</f>
        <v>0.10089684838922251</v>
      </c>
      <c r="L145" s="12">
        <f>[9]DATA!I27</f>
        <v>0.25849479883454479</v>
      </c>
      <c r="M145" s="12">
        <f>[4]DATA!M179</f>
        <v>111.32226519354592</v>
      </c>
      <c r="N145" s="12">
        <f>[4]DATA!N179</f>
        <v>-0.19473052978515626</v>
      </c>
      <c r="O145" s="12">
        <f>'[6]DATI CREDITO TOTALE Trimestrali'!K257</f>
        <v>694712</v>
      </c>
      <c r="P145" s="12">
        <f>'[7]Reddito, PIL e demografia'!$D48</f>
        <v>1103497.5</v>
      </c>
      <c r="Q145" s="71">
        <f t="shared" si="3"/>
        <v>0.62955466595982323</v>
      </c>
      <c r="R145" s="12">
        <f>'[6]DATI CREDITO TOTALE Trimestrali'!J257</f>
        <v>1305628</v>
      </c>
      <c r="S145" s="12">
        <f>[8]DF_PIL!$H63/100</f>
        <v>0.81334628910328055</v>
      </c>
      <c r="T145" s="12">
        <f>[5]CA_GDP!$C78/[5]CA_GDP!$B78</f>
        <v>-3.2530312744377573E-4</v>
      </c>
      <c r="U145" s="73">
        <f t="shared" si="4"/>
        <v>0</v>
      </c>
      <c r="V145" s="73">
        <f t="shared" si="4"/>
        <v>0</v>
      </c>
      <c r="W145" s="77" t="s">
        <v>150</v>
      </c>
      <c r="Y145" s="11"/>
    </row>
    <row r="146" spans="1:25" x14ac:dyDescent="0.25">
      <c r="A146" s="5">
        <v>41820</v>
      </c>
      <c r="B146" s="12">
        <f>[1]DATI!I141</f>
        <v>-4.0639429092407225E-2</v>
      </c>
      <c r="C146" s="12">
        <f>[1]DATI!J141</f>
        <v>-4.2949452400207519E-2</v>
      </c>
      <c r="D146" s="12">
        <f>[1]DATI!K141</f>
        <v>0.88484019061873098</v>
      </c>
      <c r="E146" s="12">
        <f>[1]DATI!L141</f>
        <v>-6.1082253456115725E-2</v>
      </c>
      <c r="F146" s="12">
        <f>[1]DATI!M141</f>
        <v>-6.3392276763916011E-2</v>
      </c>
      <c r="G146" s="12">
        <f>[1]DATI!N141</f>
        <v>1.2450257832940594</v>
      </c>
      <c r="H146" s="12">
        <f>'[2]GDP Congiuntura'!C179</f>
        <v>1615581</v>
      </c>
      <c r="I146" s="12">
        <f>'[3]Quarterly Series'!ZB301*1000</f>
        <v>2011440</v>
      </c>
      <c r="J146" s="12">
        <f>'[3]Quarterly Series'!ZF301*1000</f>
        <v>1429531</v>
      </c>
      <c r="K146" s="12">
        <f>[9]DATA!H28</f>
        <v>0.10190202732243843</v>
      </c>
      <c r="L146" s="12">
        <f>[9]DATA!I28</f>
        <v>0.26742458110825573</v>
      </c>
      <c r="M146" s="12">
        <f>[4]DATA!M180</f>
        <v>110.53755001480849</v>
      </c>
      <c r="N146" s="12">
        <f>[4]DATA!N180</f>
        <v>-0.19304216384887696</v>
      </c>
      <c r="O146" s="12">
        <f>'[6]DATI CREDITO TOTALE Trimestrali'!K258</f>
        <v>696238</v>
      </c>
      <c r="P146" s="12">
        <f>'[7]Reddito, PIL e demografia'!$D49</f>
        <v>1103261.1000000001</v>
      </c>
      <c r="Q146" s="71">
        <f t="shared" si="3"/>
        <v>0.631072735184808</v>
      </c>
      <c r="R146" s="12">
        <f>'[6]DATI CREDITO TOTALE Trimestrali'!J258</f>
        <v>1308276</v>
      </c>
      <c r="S146" s="12">
        <f>[8]DF_PIL!$H64/100</f>
        <v>0.81373928426174169</v>
      </c>
      <c r="T146" s="12">
        <f>[5]CA_GDP!$C79/[5]CA_GDP!$B79</f>
        <v>1.5273023848520093E-2</v>
      </c>
      <c r="U146" s="73">
        <f t="shared" si="4"/>
        <v>0</v>
      </c>
      <c r="V146" s="73">
        <f t="shared" si="4"/>
        <v>0</v>
      </c>
      <c r="W146" s="77" t="s">
        <v>150</v>
      </c>
      <c r="Y146" s="11"/>
    </row>
    <row r="147" spans="1:25" x14ac:dyDescent="0.25">
      <c r="A147" s="5">
        <v>41912</v>
      </c>
      <c r="B147" s="12">
        <f>[1]DATI!I142</f>
        <v>-4.9042358398437499E-2</v>
      </c>
      <c r="C147" s="12">
        <f>[1]DATI!J142</f>
        <v>-4.7017741203308108E-2</v>
      </c>
      <c r="D147" s="12">
        <f>[1]DATI!K142</f>
        <v>0.87987014250799533</v>
      </c>
      <c r="E147" s="12">
        <f>[1]DATI!L142</f>
        <v>-6.9545469284057623E-2</v>
      </c>
      <c r="F147" s="12">
        <f>[1]DATI!M142</f>
        <v>-6.7520852088928218E-2</v>
      </c>
      <c r="G147" s="12">
        <f>[1]DATI!N142</f>
        <v>1.2417480567189867</v>
      </c>
      <c r="H147" s="12">
        <f>'[2]GDP Congiuntura'!C180</f>
        <v>1618512.6999999997</v>
      </c>
      <c r="I147" s="12">
        <f>'[3]Quarterly Series'!ZB302*1000</f>
        <v>2009785</v>
      </c>
      <c r="J147" s="12">
        <f>'[3]Quarterly Series'!ZF302*1000</f>
        <v>1424081</v>
      </c>
      <c r="K147" s="12">
        <f>[9]DATA!H29</f>
        <v>0.10416678033654701</v>
      </c>
      <c r="L147" s="12">
        <f>[9]DATA!I29</f>
        <v>0.27776200489708341</v>
      </c>
      <c r="M147" s="12">
        <f>[4]DATA!M181</f>
        <v>110.17238127957415</v>
      </c>
      <c r="N147" s="12">
        <f>[4]DATA!N181</f>
        <v>-0.18759077072143554</v>
      </c>
      <c r="O147" s="12">
        <f>'[6]DATI CREDITO TOTALE Trimestrali'!K259</f>
        <v>691861</v>
      </c>
      <c r="P147" s="12">
        <f>'[7]Reddito, PIL e demografia'!$D50</f>
        <v>1104271.2999999998</v>
      </c>
      <c r="Q147" s="71">
        <f t="shared" si="3"/>
        <v>0.62653172277501024</v>
      </c>
      <c r="R147" s="12">
        <f>'[6]DATI CREDITO TOTALE Trimestrali'!J259</f>
        <v>1309768</v>
      </c>
      <c r="S147" s="12">
        <f>[8]DF_PIL!$H65/100</f>
        <v>0.81435372651970428</v>
      </c>
      <c r="T147" s="12">
        <f>[5]CA_GDP!$C80/[5]CA_GDP!$B80</f>
        <v>2.4573361086109548E-2</v>
      </c>
      <c r="U147" s="73">
        <f t="shared" si="4"/>
        <v>0</v>
      </c>
      <c r="V147" s="73">
        <f t="shared" si="4"/>
        <v>0</v>
      </c>
      <c r="W147" s="77" t="s">
        <v>150</v>
      </c>
      <c r="Y147" s="11"/>
    </row>
    <row r="148" spans="1:25" x14ac:dyDescent="0.25">
      <c r="A148" s="5">
        <v>42004</v>
      </c>
      <c r="B148" s="12">
        <f>[1]DATI!I143</f>
        <v>-6.4203767776489257E-2</v>
      </c>
      <c r="C148" s="12">
        <f>[1]DATI!J143</f>
        <v>-5.8188219070434567E-2</v>
      </c>
      <c r="D148" s="12">
        <f>[1]DATI!K143</f>
        <v>0.86718477835987329</v>
      </c>
      <c r="E148" s="12">
        <f>[1]DATI!L143</f>
        <v>-8.8045654296874998E-2</v>
      </c>
      <c r="F148" s="12">
        <f>[1]DATI!M143</f>
        <v>-8.2030105590820315E-2</v>
      </c>
      <c r="G148" s="12">
        <f>[1]DATI!N143</f>
        <v>1.2272500350187894</v>
      </c>
      <c r="H148" s="12">
        <f>'[2]GDP Congiuntura'!C181</f>
        <v>1622700.3</v>
      </c>
      <c r="I148" s="12">
        <f>'[3]Quarterly Series'!ZB303*1000</f>
        <v>1991459</v>
      </c>
      <c r="J148" s="12">
        <f>'[3]Quarterly Series'!ZF303*1000</f>
        <v>1407181</v>
      </c>
      <c r="K148" s="12">
        <f>[9]DATA!H30</f>
        <v>0.10684792342025357</v>
      </c>
      <c r="L148" s="12">
        <f>[9]DATA!I30</f>
        <v>0.29028576476995788</v>
      </c>
      <c r="M148" s="12">
        <f>[4]DATA!M182</f>
        <v>108.39815650454459</v>
      </c>
      <c r="N148" s="12">
        <f>[4]DATA!N182</f>
        <v>-0.19436784744262695</v>
      </c>
      <c r="O148" s="12">
        <f>'[6]DATI CREDITO TOTALE Trimestrali'!K260</f>
        <v>692501</v>
      </c>
      <c r="P148" s="12">
        <f>'[7]Reddito, PIL e demografia'!$D51</f>
        <v>1107274.7</v>
      </c>
      <c r="Q148" s="71">
        <f t="shared" si="3"/>
        <v>0.62541029791432967</v>
      </c>
      <c r="R148" s="12">
        <f>'[6]DATI CREDITO TOTALE Trimestrali'!J260</f>
        <v>1292015</v>
      </c>
      <c r="S148" s="12">
        <f>[8]DF_PIL!$H66/100</f>
        <v>0.80092285883560876</v>
      </c>
      <c r="T148" s="12">
        <f>[5]CA_GDP!$C81/[5]CA_GDP!$B81</f>
        <v>3.5312536430318078E-2</v>
      </c>
      <c r="U148" s="73">
        <f t="shared" si="4"/>
        <v>0</v>
      </c>
      <c r="V148" s="73">
        <f t="shared" si="4"/>
        <v>0</v>
      </c>
      <c r="W148" s="77" t="s">
        <v>150</v>
      </c>
      <c r="Y148" s="11"/>
    </row>
    <row r="149" spans="1:25" x14ac:dyDescent="0.25">
      <c r="A149" s="5">
        <v>42094</v>
      </c>
      <c r="B149" s="12">
        <f>[1]DATI!I144</f>
        <v>-6.5366597175598146E-2</v>
      </c>
      <c r="C149" s="12">
        <f>[1]DATI!J144</f>
        <v>-5.4898481369018558E-2</v>
      </c>
      <c r="D149" s="12">
        <f>[1]DATI!K144</f>
        <v>0.86832631693087936</v>
      </c>
      <c r="E149" s="12">
        <f>[1]DATI!L144</f>
        <v>-9.140531539916992E-2</v>
      </c>
      <c r="F149" s="12">
        <f>[1]DATI!M144</f>
        <v>-8.0937204360961912E-2</v>
      </c>
      <c r="G149" s="12">
        <f>[1]DATI!N144</f>
        <v>1.2275550106474602</v>
      </c>
      <c r="H149" s="12">
        <f>'[2]GDP Congiuntura'!C182</f>
        <v>1625880.7</v>
      </c>
      <c r="I149" s="12">
        <f>'[3]Quarterly Series'!ZB304*1000</f>
        <v>1995858</v>
      </c>
      <c r="J149" s="12">
        <f>'[3]Quarterly Series'!ZF304*1000</f>
        <v>1411795</v>
      </c>
      <c r="K149" s="12">
        <f>[9]DATA!H31</f>
        <v>0.10886505427527124</v>
      </c>
      <c r="L149" s="12">
        <f>[9]DATA!I31</f>
        <v>0.29553903622004479</v>
      </c>
      <c r="M149" s="12">
        <f>[4]DATA!M183</f>
        <v>107.45357256603569</v>
      </c>
      <c r="N149" s="12">
        <f>[4]DATA!N183</f>
        <v>-0.19340227127075196</v>
      </c>
      <c r="O149" s="12">
        <f>'[6]DATI CREDITO TOTALE Trimestrali'!K261</f>
        <v>690918</v>
      </c>
      <c r="P149" s="12">
        <f>'[7]Reddito, PIL e demografia'!$D52</f>
        <v>1108610</v>
      </c>
      <c r="Q149" s="71">
        <f t="shared" si="3"/>
        <v>0.62322908867861559</v>
      </c>
      <c r="R149" s="12">
        <f>'[6]DATI CREDITO TOTALE Trimestrali'!J261</f>
        <v>1297959</v>
      </c>
      <c r="S149" s="12">
        <f>[8]DF_PIL!$H67/100</f>
        <v>0.80301927795118444</v>
      </c>
      <c r="T149" s="12">
        <f>[5]CA_GDP!$C82/[5]CA_GDP!$B82</f>
        <v>-6.9356355239694805E-3</v>
      </c>
      <c r="U149" s="73">
        <f t="shared" si="4"/>
        <v>0</v>
      </c>
      <c r="V149" s="73">
        <f t="shared" si="4"/>
        <v>0</v>
      </c>
      <c r="W149" s="77">
        <v>0</v>
      </c>
      <c r="Y149" s="11"/>
    </row>
    <row r="150" spans="1:25" x14ac:dyDescent="0.25">
      <c r="A150" s="5">
        <v>42185</v>
      </c>
      <c r="B150" s="12">
        <f>[1]DATI!I145</f>
        <v>-6.4476723670959468E-2</v>
      </c>
      <c r="C150" s="12">
        <f>[1]DATI!J145</f>
        <v>-4.9986910820007321E-2</v>
      </c>
      <c r="D150" s="12">
        <f>[1]DATI!K145</f>
        <v>0.87146573933315141</v>
      </c>
      <c r="E150" s="12">
        <f>[1]DATI!L145</f>
        <v>-0.10315317153930664</v>
      </c>
      <c r="F150" s="12">
        <f>[1]DATI!M145</f>
        <v>-8.8663358688354496E-2</v>
      </c>
      <c r="G150" s="12">
        <f>[1]DATI!N145</f>
        <v>1.2186435357768193</v>
      </c>
      <c r="H150" s="12">
        <f>'[2]GDP Congiuntura'!C183</f>
        <v>1632091.7000000002</v>
      </c>
      <c r="I150" s="12">
        <f>'[3]Quarterly Series'!ZB305*1000</f>
        <v>1988938</v>
      </c>
      <c r="J150" s="12">
        <f>'[3]Quarterly Series'!ZF305*1000</f>
        <v>1422312</v>
      </c>
      <c r="K150" s="12">
        <f>[9]DATA!H32</f>
        <v>0.10913744455469972</v>
      </c>
      <c r="L150" s="12">
        <f>[9]DATA!I32</f>
        <v>0.29923290506926287</v>
      </c>
      <c r="M150" s="12">
        <f>[4]DATA!M184</f>
        <v>107.17485952852979</v>
      </c>
      <c r="N150" s="12">
        <f>[4]DATA!N184</f>
        <v>-0.18637393951416015</v>
      </c>
      <c r="O150" s="12">
        <f>'[6]DATI CREDITO TOTALE Trimestrali'!K262</f>
        <v>691588</v>
      </c>
      <c r="P150" s="12">
        <f>'[7]Reddito, PIL e demografia'!$D53</f>
        <v>1115179.3999999999</v>
      </c>
      <c r="Q150" s="71">
        <f t="shared" si="3"/>
        <v>0.62015851440584369</v>
      </c>
      <c r="R150" s="12">
        <f>'[6]DATI CREDITO TOTALE Trimestrali'!J262</f>
        <v>1289960</v>
      </c>
      <c r="S150" s="12">
        <f>[8]DF_PIL!$H68/100</f>
        <v>0.79450698409823484</v>
      </c>
      <c r="T150" s="12">
        <f>[5]CA_GDP!$C83/[5]CA_GDP!$B83</f>
        <v>1.0455308045881094E-2</v>
      </c>
      <c r="U150" s="73">
        <f t="shared" si="4"/>
        <v>0</v>
      </c>
      <c r="V150" s="73">
        <f t="shared" si="4"/>
        <v>0</v>
      </c>
      <c r="W150" s="77">
        <v>0</v>
      </c>
      <c r="Y150" s="11"/>
    </row>
    <row r="151" spans="1:25" x14ac:dyDescent="0.25">
      <c r="A151" s="5">
        <v>42277</v>
      </c>
      <c r="B151" s="12">
        <f>[1]DATI!I146</f>
        <v>-7.4721655845642096E-2</v>
      </c>
      <c r="C151" s="12">
        <f>[1]DATI!J146</f>
        <v>-5.6922883987426759E-2</v>
      </c>
      <c r="D151" s="12">
        <f>[1]DATI!K146</f>
        <v>0.86277283855723097</v>
      </c>
      <c r="E151" s="12">
        <f>[1]DATI!L146</f>
        <v>-0.11515630722045898</v>
      </c>
      <c r="F151" s="12">
        <f>[1]DATI!M146</f>
        <v>-9.7357540130615233E-2</v>
      </c>
      <c r="G151" s="12">
        <f>[1]DATI!N146</f>
        <v>1.2086146535300435</v>
      </c>
      <c r="H151" s="12">
        <f>'[2]GDP Congiuntura'!C184</f>
        <v>1640553.4999999998</v>
      </c>
      <c r="I151" s="12">
        <f>'[3]Quarterly Series'!ZB306*1000</f>
        <v>1982797</v>
      </c>
      <c r="J151" s="12">
        <f>'[3]Quarterly Series'!ZF306*1000</f>
        <v>1415425</v>
      </c>
      <c r="K151" s="12">
        <f>[9]DATA!H33</f>
        <v>0.11070071456954628</v>
      </c>
      <c r="L151" s="12">
        <f>[9]DATA!I33</f>
        <v>0.30559622316996726</v>
      </c>
      <c r="M151" s="12">
        <f>[4]DATA!M185</f>
        <v>107.39274921579214</v>
      </c>
      <c r="N151" s="12">
        <f>[4]DATA!N185</f>
        <v>-0.17506811141967774</v>
      </c>
      <c r="O151" s="12">
        <f>'[6]DATI CREDITO TOTALE Trimestrali'!K263</f>
        <v>691713</v>
      </c>
      <c r="P151" s="12">
        <f>'[7]Reddito, PIL e demografia'!$D54</f>
        <v>1118767.5</v>
      </c>
      <c r="Q151" s="71">
        <f t="shared" si="3"/>
        <v>0.61828127828168056</v>
      </c>
      <c r="R151" s="12">
        <f>'[6]DATI CREDITO TOTALE Trimestrali'!J263</f>
        <v>1283766</v>
      </c>
      <c r="S151" s="12">
        <f>[8]DF_PIL!$H69/100</f>
        <v>0.78620291558506961</v>
      </c>
      <c r="T151" s="12">
        <f>[5]CA_GDP!$C84/[5]CA_GDP!$B84</f>
        <v>2.6306263765083087E-2</v>
      </c>
      <c r="U151" s="73">
        <f t="shared" si="4"/>
        <v>0</v>
      </c>
      <c r="V151" s="73">
        <f t="shared" si="4"/>
        <v>0</v>
      </c>
      <c r="W151" s="78">
        <v>0</v>
      </c>
      <c r="Y151" s="11"/>
    </row>
    <row r="152" spans="1:25" x14ac:dyDescent="0.25">
      <c r="A152" s="5">
        <v>42369</v>
      </c>
      <c r="B152" s="12">
        <f>[1]DATI!I147</f>
        <v>-8.0832529067993167E-2</v>
      </c>
      <c r="C152" s="12">
        <f>[1]DATI!J147</f>
        <v>-5.9980268478393557E-2</v>
      </c>
      <c r="D152" s="12">
        <f>[1]DATI!K147</f>
        <v>0.85773896378511538</v>
      </c>
      <c r="E152" s="12">
        <f>[1]DATI!L147</f>
        <v>-0.1407949447631836</v>
      </c>
      <c r="F152" s="12">
        <f>[1]DATI!M147</f>
        <v>-0.11994268417358399</v>
      </c>
      <c r="G152" s="12">
        <f>[1]DATI!N147</f>
        <v>1.1832798187226634</v>
      </c>
      <c r="H152" s="12">
        <f>'[2]GDP Congiuntura'!C185</f>
        <v>1650951</v>
      </c>
      <c r="I152" s="12">
        <f>'[3]Quarterly Series'!ZB307*1000</f>
        <v>1953537</v>
      </c>
      <c r="J152" s="12">
        <f>'[3]Quarterly Series'!ZF307*1000</f>
        <v>1416085</v>
      </c>
      <c r="K152" s="12">
        <f>[9]DATA!H34</f>
        <v>0.11116683330986749</v>
      </c>
      <c r="L152" s="12">
        <f>[9]DATA!I34</f>
        <v>0.3047424409369755</v>
      </c>
      <c r="M152" s="12">
        <f>[4]DATA!M186</f>
        <v>106.05449282188242</v>
      </c>
      <c r="N152" s="12">
        <f>[4]DATA!N186</f>
        <v>-0.17788579940795898</v>
      </c>
      <c r="O152" s="12">
        <f>'[6]DATI CREDITO TOTALE Trimestrali'!K264</f>
        <v>691961</v>
      </c>
      <c r="P152" s="12">
        <f>'[7]Reddito, PIL e demografia'!$D55</f>
        <v>1122773</v>
      </c>
      <c r="Q152" s="71">
        <f t="shared" si="3"/>
        <v>0.61629643748112928</v>
      </c>
      <c r="R152" s="12">
        <f>'[6]DATI CREDITO TOTALE Trimestrali'!J264</f>
        <v>1261576</v>
      </c>
      <c r="S152" s="12">
        <f>[8]DF_PIL!$H70/100</f>
        <v>0.76362648129489319</v>
      </c>
      <c r="T152" s="12">
        <f>[5]CA_GDP!$C85/[5]CA_GDP!$B85</f>
        <v>2.7611960103703283E-2</v>
      </c>
      <c r="U152" s="73">
        <f t="shared" si="4"/>
        <v>0</v>
      </c>
      <c r="V152" s="73">
        <f t="shared" si="4"/>
        <v>0</v>
      </c>
      <c r="W152" s="78">
        <v>0</v>
      </c>
      <c r="Y152" s="11"/>
    </row>
    <row r="153" spans="1:25" x14ac:dyDescent="0.25">
      <c r="A153" s="5">
        <v>42460</v>
      </c>
      <c r="B153" s="12">
        <f>[1]DATI!I148</f>
        <v>-9.0575561523437501E-2</v>
      </c>
      <c r="C153" s="12">
        <f>[1]DATI!J148</f>
        <v>-6.7242312431335452E-2</v>
      </c>
      <c r="D153" s="12">
        <f>[1]DATI!K148</f>
        <v>0.84837785621872253</v>
      </c>
      <c r="E153" s="12">
        <f>[1]DATI!L148</f>
        <v>-0.15314866065979005</v>
      </c>
      <c r="F153" s="12">
        <f>[1]DATI!M148</f>
        <v>-0.12981540679931641</v>
      </c>
      <c r="G153" s="12">
        <f>[1]DATI!N148</f>
        <v>1.1702862845861619</v>
      </c>
      <c r="H153" s="12">
        <f>'[2]GDP Congiuntura'!C186</f>
        <v>1662482.1</v>
      </c>
      <c r="I153" s="12">
        <f>'[3]Quarterly Series'!ZB308*1000</f>
        <v>1945580</v>
      </c>
      <c r="J153" s="12">
        <f>'[3]Quarterly Series'!ZF308*1000</f>
        <v>1410413</v>
      </c>
      <c r="K153" s="12">
        <f>[9]DATA!H35</f>
        <v>0.10921176456084748</v>
      </c>
      <c r="L153" s="12">
        <f>[9]DATA!I35</f>
        <v>0.29802671259246155</v>
      </c>
      <c r="M153" s="12">
        <f>[4]DATA!M187</f>
        <v>106.14983883392297</v>
      </c>
      <c r="N153" s="12">
        <f>[4]DATA!N187</f>
        <v>-0.16757234573364257</v>
      </c>
      <c r="O153" s="12">
        <f>'[6]DATI CREDITO TOTALE Trimestrali'!K265</f>
        <v>691710</v>
      </c>
      <c r="P153" s="12">
        <f>'[7]Reddito, PIL e demografia'!$D56</f>
        <v>1128340.7</v>
      </c>
      <c r="Q153" s="71">
        <f t="shared" si="3"/>
        <v>0.6130329252503256</v>
      </c>
      <c r="R153" s="12">
        <f>'[6]DATI CREDITO TOTALE Trimestrali'!J265</f>
        <v>1253870</v>
      </c>
      <c r="S153" s="12">
        <f>[8]DF_PIL!$H71/100</f>
        <v>0.75317460484661491</v>
      </c>
      <c r="T153" s="12">
        <f>[5]CA_GDP!$C86/[5]CA_GDP!$B86</f>
        <v>4.7524832401746528E-3</v>
      </c>
      <c r="U153" s="73">
        <f t="shared" si="4"/>
        <v>0</v>
      </c>
      <c r="V153" s="73">
        <f t="shared" si="4"/>
        <v>0</v>
      </c>
      <c r="W153" s="78">
        <v>0</v>
      </c>
      <c r="Y153" s="11"/>
    </row>
    <row r="154" spans="1:25" x14ac:dyDescent="0.25">
      <c r="A154" s="5">
        <v>42551</v>
      </c>
      <c r="B154" s="12">
        <f>[1]DATI!I149</f>
        <v>-9.215898513793945E-2</v>
      </c>
      <c r="C154" s="12">
        <f>[1]DATI!J149</f>
        <v>-6.5783343315124518E-2</v>
      </c>
      <c r="D154" s="12">
        <f>[1]DATI!K149</f>
        <v>0.84693746725668628</v>
      </c>
      <c r="E154" s="12">
        <f>[1]DATI!L149</f>
        <v>-0.1505303955078125</v>
      </c>
      <c r="F154" s="12">
        <f>[1]DATI!M149</f>
        <v>-0.12415475845336914</v>
      </c>
      <c r="G154" s="12">
        <f>[1]DATI!N149</f>
        <v>1.1721671448846613</v>
      </c>
      <c r="H154" s="12">
        <f>'[2]GDP Congiuntura'!C187</f>
        <v>1673051.5</v>
      </c>
      <c r="I154" s="12">
        <f>'[3]Quarterly Series'!ZB309*1000</f>
        <v>1961096</v>
      </c>
      <c r="J154" s="12">
        <f>'[3]Quarterly Series'!ZF309*1000</f>
        <v>1416970</v>
      </c>
      <c r="K154" s="12">
        <f>[9]DATA!H36</f>
        <v>0.10653858184643021</v>
      </c>
      <c r="L154" s="12">
        <f>[9]DATA!I36</f>
        <v>0.29501179195250293</v>
      </c>
      <c r="M154" s="12">
        <f>[4]DATA!M188</f>
        <v>106.29602534834976</v>
      </c>
      <c r="N154" s="12">
        <f>[4]DATA!N188</f>
        <v>-0.15711424827575685</v>
      </c>
      <c r="O154" s="12">
        <f>'[6]DATI CREDITO TOTALE Trimestrali'!K266</f>
        <v>693402</v>
      </c>
      <c r="P154" s="12">
        <f>'[7]Reddito, PIL e demografia'!$D57</f>
        <v>1132794.8</v>
      </c>
      <c r="Q154" s="71">
        <f t="shared" si="3"/>
        <v>0.61211615731286895</v>
      </c>
      <c r="R154" s="12">
        <f>'[6]DATI CREDITO TOTALE Trimestrali'!J266</f>
        <v>1267694</v>
      </c>
      <c r="S154" s="12">
        <f>[8]DF_PIL!$H72/100</f>
        <v>0.75625593496934518</v>
      </c>
      <c r="T154" s="12">
        <f>[5]CA_GDP!$C87/[5]CA_GDP!$B87</f>
        <v>2.6691739437646824E-2</v>
      </c>
      <c r="U154" s="73">
        <f t="shared" si="4"/>
        <v>0</v>
      </c>
      <c r="V154" s="73">
        <f t="shared" si="4"/>
        <v>0</v>
      </c>
      <c r="W154" s="78">
        <v>0</v>
      </c>
      <c r="Y154" s="11"/>
    </row>
    <row r="155" spans="1:25" x14ac:dyDescent="0.25">
      <c r="A155" s="5">
        <v>42643</v>
      </c>
      <c r="B155" s="12">
        <f>[1]DATI!I150</f>
        <v>-0.10033502578735351</v>
      </c>
      <c r="C155" s="12">
        <f>[1]DATI!J150</f>
        <v>-7.1313714981079107E-2</v>
      </c>
      <c r="D155" s="12">
        <f>[1]DATI!K150</f>
        <v>0.83828160363184057</v>
      </c>
      <c r="E155" s="12">
        <f>[1]DATI!L150</f>
        <v>-0.1565024185180664</v>
      </c>
      <c r="F155" s="12">
        <f>[1]DATI!M150</f>
        <v>-0.127481107711792</v>
      </c>
      <c r="G155" s="12">
        <f>[1]DATI!N150</f>
        <v>1.1648674433333206</v>
      </c>
      <c r="H155" s="12">
        <f>'[2]GDP Congiuntura'!C188</f>
        <v>1682540.8</v>
      </c>
      <c r="I155" s="12">
        <f>'[3]Quarterly Series'!ZB310*1000</f>
        <v>1959937</v>
      </c>
      <c r="J155" s="12">
        <f>'[3]Quarterly Series'!ZF310*1000</f>
        <v>1410443</v>
      </c>
      <c r="K155" s="12">
        <f>[9]DATA!H37</f>
        <v>0.10644541582222942</v>
      </c>
      <c r="L155" s="12">
        <f>[9]DATA!I37</f>
        <v>0.29654163189691091</v>
      </c>
      <c r="M155" s="12">
        <f>[4]DATA!M189</f>
        <v>106.19691247281715</v>
      </c>
      <c r="N155" s="12">
        <f>[4]DATA!N189</f>
        <v>-0.14916971206665039</v>
      </c>
      <c r="O155" s="12">
        <f>'[6]DATI CREDITO TOTALE Trimestrali'!K267</f>
        <v>695419</v>
      </c>
      <c r="P155" s="12">
        <f>'[7]Reddito, PIL e demografia'!$D58</f>
        <v>1136130.2</v>
      </c>
      <c r="Q155" s="71">
        <f t="shared" si="3"/>
        <v>0.61209445889212344</v>
      </c>
      <c r="R155" s="12">
        <f>'[6]DATI CREDITO TOTALE Trimestrali'!J267</f>
        <v>1264518</v>
      </c>
      <c r="S155" s="12">
        <f>[8]DF_PIL!$H73/100</f>
        <v>0.75101250197668346</v>
      </c>
      <c r="T155" s="12">
        <f>[5]CA_GDP!$C88/[5]CA_GDP!$B88</f>
        <v>3.7694129326579881E-2</v>
      </c>
      <c r="U155" s="73">
        <f t="shared" si="4"/>
        <v>0</v>
      </c>
      <c r="V155" s="73">
        <f t="shared" si="4"/>
        <v>0</v>
      </c>
      <c r="W155" s="78">
        <v>0</v>
      </c>
      <c r="Y155" s="11"/>
    </row>
    <row r="156" spans="1:25" x14ac:dyDescent="0.25">
      <c r="A156" s="5">
        <v>42735</v>
      </c>
      <c r="B156" s="12">
        <f>[1]DATI!I151</f>
        <v>-0.10699211120605469</v>
      </c>
      <c r="C156" s="12">
        <f>[1]DATI!J151</f>
        <v>-7.5360317230224613E-2</v>
      </c>
      <c r="D156" s="12">
        <f>[1]DATI!K151</f>
        <v>0.83059641736911549</v>
      </c>
      <c r="E156" s="12">
        <f>[1]DATI!L151</f>
        <v>-0.16879066467285156</v>
      </c>
      <c r="F156" s="12">
        <f>[1]DATI!M151</f>
        <v>-0.13715887069702148</v>
      </c>
      <c r="G156" s="12">
        <f>[1]DATI!N151</f>
        <v>1.1502861457471638</v>
      </c>
      <c r="H156" s="12">
        <f>'[2]GDP Congiuntura'!C189</f>
        <v>1690467.2000000002</v>
      </c>
      <c r="I156" s="12">
        <f>'[3]Quarterly Series'!ZB311*1000</f>
        <v>1944521</v>
      </c>
      <c r="J156" s="12">
        <f>'[3]Quarterly Series'!ZF311*1000</f>
        <v>1404098</v>
      </c>
      <c r="K156" s="12">
        <f>[9]DATA!H38</f>
        <v>0.10404922276278367</v>
      </c>
      <c r="L156" s="12">
        <f>[9]DATA!I38</f>
        <v>0.29552015357653477</v>
      </c>
      <c r="M156" s="12">
        <f>[4]DATA!M190</f>
        <v>105.37719186567247</v>
      </c>
      <c r="N156" s="12">
        <f>[4]DATA!N190</f>
        <v>-0.14787310600280762</v>
      </c>
      <c r="O156" s="12">
        <f>'[6]DATI CREDITO TOTALE Trimestrali'!K268</f>
        <v>697585</v>
      </c>
      <c r="P156" s="12">
        <f>'[7]Reddito, PIL e demografia'!$D59</f>
        <v>1137011.3999999999</v>
      </c>
      <c r="Q156" s="71">
        <f t="shared" si="3"/>
        <v>0.61352507107668408</v>
      </c>
      <c r="R156" s="12">
        <f>'[6]DATI CREDITO TOTALE Trimestrali'!J268</f>
        <v>1246936</v>
      </c>
      <c r="S156" s="12">
        <f>[8]DF_PIL!$H74/100</f>
        <v>0.73794174751604191</v>
      </c>
      <c r="T156" s="12">
        <f>[5]CA_GDP!$C89/[5]CA_GDP!$B89</f>
        <v>3.1406683602262654E-2</v>
      </c>
      <c r="U156" s="73">
        <f t="shared" si="4"/>
        <v>0</v>
      </c>
      <c r="V156" s="73">
        <f t="shared" si="4"/>
        <v>0</v>
      </c>
      <c r="W156" s="78">
        <v>0</v>
      </c>
      <c r="Y156" s="11"/>
    </row>
    <row r="157" spans="1:25" x14ac:dyDescent="0.25">
      <c r="A157" s="5">
        <v>42825</v>
      </c>
      <c r="B157" s="12">
        <f>[1]DATI!I152</f>
        <v>-0.10647489547729493</v>
      </c>
      <c r="C157" s="12">
        <f>[1]DATI!J152</f>
        <v>-7.2727718353271478E-2</v>
      </c>
      <c r="D157" s="12">
        <f>[1]DATI!K152</f>
        <v>0.8299414569785184</v>
      </c>
      <c r="E157" s="12">
        <f>[1]DATI!L152</f>
        <v>-0.16720653533935548</v>
      </c>
      <c r="F157" s="12">
        <f>[1]DATI!M152</f>
        <v>-0.13345935821533203</v>
      </c>
      <c r="G157" s="12">
        <f>[1]DATI!N152</f>
        <v>1.1493943607117949</v>
      </c>
      <c r="H157" s="12">
        <f>'[2]GDP Congiuntura'!C190</f>
        <v>1698494.5</v>
      </c>
      <c r="I157" s="12">
        <f>'[3]Quarterly Series'!ZB312*1000</f>
        <v>1952240</v>
      </c>
      <c r="J157" s="12">
        <f>'[3]Quarterly Series'!ZF312*1000</f>
        <v>1409635</v>
      </c>
      <c r="K157" s="12">
        <f>[9]DATA!H39</f>
        <v>0.10397174451232077</v>
      </c>
      <c r="L157" s="12">
        <f>[9]DATA!I39</f>
        <v>0.29495536748865364</v>
      </c>
      <c r="M157" s="12">
        <f>[4]DATA!M191</f>
        <v>104.67497022900443</v>
      </c>
      <c r="N157" s="12">
        <f>[4]DATA!N191</f>
        <v>-0.1454158592224121</v>
      </c>
      <c r="O157" s="12">
        <f>'[6]DATI CREDITO TOTALE Trimestrali'!K269</f>
        <v>700818</v>
      </c>
      <c r="P157" s="12">
        <f>'[7]Reddito, PIL e demografia'!$D60</f>
        <v>1141526.2</v>
      </c>
      <c r="Q157" s="71">
        <f t="shared" si="3"/>
        <v>0.6139307183663415</v>
      </c>
      <c r="R157" s="12">
        <f>'[6]DATI CREDITO TOTALE Trimestrali'!J269</f>
        <v>1251422</v>
      </c>
      <c r="S157" s="12">
        <f>[8]DF_PIL!$H75/100</f>
        <v>0.7363647308156035</v>
      </c>
      <c r="T157" s="12">
        <f>[5]CA_GDP!$C90/[5]CA_GDP!$B90</f>
        <v>1.3150639360000615E-2</v>
      </c>
      <c r="U157" s="73">
        <f t="shared" si="4"/>
        <v>0</v>
      </c>
      <c r="V157" s="73">
        <f t="shared" si="4"/>
        <v>0</v>
      </c>
      <c r="W157" s="78">
        <v>0</v>
      </c>
      <c r="Y157" s="11"/>
    </row>
    <row r="158" spans="1:25" x14ac:dyDescent="0.25">
      <c r="A158" s="5">
        <v>42916</v>
      </c>
      <c r="B158" s="12">
        <f>[1]DATI!I153</f>
        <v>-0.11758358955383301</v>
      </c>
      <c r="C158" s="12">
        <f>[1]DATI!J153</f>
        <v>-8.1743249893188472E-2</v>
      </c>
      <c r="D158" s="12">
        <f>[1]DATI!K153</f>
        <v>0.81684481191134284</v>
      </c>
      <c r="E158" s="12">
        <f>[1]DATI!L153</f>
        <v>-0.17257280349731446</v>
      </c>
      <c r="F158" s="12">
        <f>[1]DATI!M153</f>
        <v>-0.13673246383666993</v>
      </c>
      <c r="G158" s="12">
        <f>[1]DATI!N153</f>
        <v>1.1409698460641922</v>
      </c>
      <c r="H158" s="12">
        <f>'[2]GDP Congiuntura'!C191</f>
        <v>1707763.8</v>
      </c>
      <c r="I158" s="12">
        <f>'[3]Quarterly Series'!ZB313*1000</f>
        <v>1948507</v>
      </c>
      <c r="J158" s="12">
        <f>'[3]Quarterly Series'!ZF313*1000</f>
        <v>1395002</v>
      </c>
      <c r="K158" s="12">
        <f>[9]DATA!H40</f>
        <v>9.5637891498977362E-2</v>
      </c>
      <c r="L158" s="12">
        <f>[9]DATA!I40</f>
        <v>0.27913074756340289</v>
      </c>
      <c r="M158" s="12">
        <f>[4]DATA!M192</f>
        <v>104.706152019743</v>
      </c>
      <c r="N158" s="12">
        <f>[4]DATA!N192</f>
        <v>-0.13626727104187011</v>
      </c>
      <c r="O158" s="12">
        <f>'[6]DATI CREDITO TOTALE Trimestrali'!K270</f>
        <v>701587</v>
      </c>
      <c r="P158" s="12">
        <f>'[7]Reddito, PIL e demografia'!$D61</f>
        <v>1142155.7</v>
      </c>
      <c r="Q158" s="71">
        <f t="shared" si="3"/>
        <v>0.61426563821377422</v>
      </c>
      <c r="R158" s="12">
        <f>'[6]DATI CREDITO TOTALE Trimestrali'!J270</f>
        <v>1246920</v>
      </c>
      <c r="S158" s="12">
        <f>[8]DF_PIL!$H76/100</f>
        <v>0.73047854480122743</v>
      </c>
      <c r="T158" s="12">
        <f>[5]CA_GDP!$C91/[5]CA_GDP!$B91</f>
        <v>2.2963015007001597E-2</v>
      </c>
      <c r="U158" s="73">
        <f t="shared" si="4"/>
        <v>0</v>
      </c>
      <c r="V158" s="73">
        <f t="shared" si="4"/>
        <v>0</v>
      </c>
      <c r="W158" s="78">
        <v>0</v>
      </c>
      <c r="Y158" s="11"/>
    </row>
    <row r="159" spans="1:25" x14ac:dyDescent="0.25">
      <c r="A159" s="5">
        <v>43008</v>
      </c>
      <c r="B159" s="12">
        <f>[1]DATI!I154</f>
        <v>-0.13798447608947753</v>
      </c>
      <c r="C159" s="12">
        <f>[1]DATI!J154</f>
        <v>-9.9433212280273436E-2</v>
      </c>
      <c r="D159" s="12">
        <f>[1]DATI!K154</f>
        <v>0.79308457442928093</v>
      </c>
      <c r="E159" s="12">
        <f>[1]DATI!L154</f>
        <v>-0.18423700332641602</v>
      </c>
      <c r="F159" s="12">
        <f>[1]DATI!M154</f>
        <v>-0.14568573951721192</v>
      </c>
      <c r="G159" s="12">
        <f>[1]DATI!N154</f>
        <v>1.1252919596451902</v>
      </c>
      <c r="H159" s="12">
        <f>'[2]GDP Congiuntura'!C192</f>
        <v>1717574.7000000002</v>
      </c>
      <c r="I159" s="12">
        <f>'[3]Quarterly Series'!ZB314*1000</f>
        <v>1932841</v>
      </c>
      <c r="J159" s="12">
        <f>'[3]Quarterly Series'!ZF314*1000</f>
        <v>1362573</v>
      </c>
      <c r="K159" s="12">
        <f>[9]DATA!H41</f>
        <v>9.1757299342940898E-2</v>
      </c>
      <c r="L159" s="12">
        <f>[9]DATA!I41</f>
        <v>0.26390122685779749</v>
      </c>
      <c r="M159" s="12">
        <f>[4]DATA!M193</f>
        <v>104.26131226965313</v>
      </c>
      <c r="N159" s="12">
        <f>[4]DATA!N193</f>
        <v>-0.13171617507934572</v>
      </c>
      <c r="O159" s="12">
        <f>'[6]DATI CREDITO TOTALE Trimestrali'!K271</f>
        <v>703174</v>
      </c>
      <c r="P159" s="12">
        <f>'[7]Reddito, PIL e demografia'!$D62</f>
        <v>1146925.6000000001</v>
      </c>
      <c r="Q159" s="71">
        <f t="shared" si="3"/>
        <v>0.61309469419812401</v>
      </c>
      <c r="R159" s="12">
        <f>'[6]DATI CREDITO TOTALE Trimestrali'!J271</f>
        <v>1229667</v>
      </c>
      <c r="S159" s="12">
        <f>[8]DF_PIL!$H77/100</f>
        <v>0.7165778550625117</v>
      </c>
      <c r="T159" s="12">
        <f>[5]CA_GDP!$C92/[5]CA_GDP!$B92</f>
        <v>3.8124835106799107E-2</v>
      </c>
      <c r="U159" s="73">
        <f t="shared" si="4"/>
        <v>0</v>
      </c>
      <c r="V159" s="73">
        <f t="shared" si="4"/>
        <v>0</v>
      </c>
      <c r="W159" s="78">
        <v>0</v>
      </c>
      <c r="Y159" s="11"/>
    </row>
    <row r="160" spans="1:25" x14ac:dyDescent="0.25">
      <c r="A160" s="5">
        <v>43100</v>
      </c>
      <c r="B160" s="12">
        <f>[1]DATI!I155</f>
        <v>-0.13920920372009277</v>
      </c>
      <c r="C160" s="12">
        <f>[1]DATI!J155</f>
        <v>-9.753582000732422E-2</v>
      </c>
      <c r="D160" s="12">
        <f>[1]DATI!K155</f>
        <v>0.78820525143967268</v>
      </c>
      <c r="E160" s="12">
        <f>[1]DATI!L155</f>
        <v>-0.18030223846435547</v>
      </c>
      <c r="F160" s="12">
        <f>[1]DATI!M155</f>
        <v>-0.13862885475158693</v>
      </c>
      <c r="G160" s="12">
        <f>[1]DATI!N155</f>
        <v>1.1251410720024553</v>
      </c>
      <c r="H160" s="12">
        <f>'[2]GDP Congiuntura'!C193</f>
        <v>1726955</v>
      </c>
      <c r="I160" s="12">
        <f>'[3]Quarterly Series'!ZB315*1000</f>
        <v>1943038</v>
      </c>
      <c r="J160" s="12">
        <f>'[3]Quarterly Series'!ZF315*1000</f>
        <v>1361078</v>
      </c>
      <c r="K160" s="12">
        <f>[9]DATA!H42</f>
        <v>8.8448489760709223E-2</v>
      </c>
      <c r="L160" s="12">
        <f>[9]DATA!I42</f>
        <v>0.25350738393510158</v>
      </c>
      <c r="M160" s="12">
        <f>[4]DATA!M194</f>
        <v>103.96056266345735</v>
      </c>
      <c r="N160" s="12">
        <f>[4]DATA!N194</f>
        <v>-0.12591741561889649</v>
      </c>
      <c r="O160" s="12">
        <f>'[6]DATI CREDITO TOTALE Trimestrali'!K272</f>
        <v>708061</v>
      </c>
      <c r="P160" s="12">
        <f>'[7]Reddito, PIL e demografia'!$D63</f>
        <v>1155245.7</v>
      </c>
      <c r="Q160" s="71">
        <f t="shared" si="3"/>
        <v>0.61290944428531524</v>
      </c>
      <c r="R160" s="12">
        <f>'[6]DATI CREDITO TOTALE Trimestrali'!J272</f>
        <v>1234977</v>
      </c>
      <c r="S160" s="12">
        <f>[8]DF_PIL!$H78/100</f>
        <v>0.71594804288572145</v>
      </c>
      <c r="T160" s="12">
        <f>[5]CA_GDP!$C93/[5]CA_GDP!$B93</f>
        <v>3.637037787583719E-2</v>
      </c>
      <c r="U160" s="73">
        <f t="shared" si="4"/>
        <v>0</v>
      </c>
      <c r="V160" s="73">
        <f t="shared" si="4"/>
        <v>0</v>
      </c>
      <c r="W160" s="78">
        <v>0</v>
      </c>
    </row>
    <row r="161" spans="1:23" x14ac:dyDescent="0.25">
      <c r="A161" s="5">
        <v>43190</v>
      </c>
      <c r="B161" s="12">
        <f>[1]DATI!I156</f>
        <v>-0.1352387237548828</v>
      </c>
      <c r="C161" s="12">
        <f>[1]DATI!J156</f>
        <v>-9.0640802383422855E-2</v>
      </c>
      <c r="D161" s="12">
        <f>[1]DATI!K156</f>
        <v>0.78852444139177047</v>
      </c>
      <c r="E161" s="12">
        <f>[1]DATI!L156</f>
        <v>-0.18237760543823242</v>
      </c>
      <c r="F161" s="12">
        <f>[1]DATI!M156</f>
        <v>-0.13777968406677246</v>
      </c>
      <c r="G161" s="12">
        <f>[1]DATI!N156</f>
        <v>1.1185667834222301</v>
      </c>
      <c r="H161" s="12">
        <f>'[2]GDP Congiuntura'!C194</f>
        <v>1736619.6</v>
      </c>
      <c r="I161" s="12">
        <f>'[3]Quarterly Series'!ZB316*1000</f>
        <v>1942654</v>
      </c>
      <c r="J161" s="12">
        <f>'[3]Quarterly Series'!ZF316*1000</f>
        <v>1369386</v>
      </c>
      <c r="K161" s="12">
        <f>[9]DATA!H43</f>
        <v>8.7075620528060865E-2</v>
      </c>
      <c r="L161" s="12">
        <f>[9]DATA!I43</f>
        <v>0.24675315737685088</v>
      </c>
      <c r="M161" s="12">
        <f>[4]DATA!M195</f>
        <v>102.47109605056693</v>
      </c>
      <c r="N161" s="12">
        <f>[4]DATA!N195</f>
        <v>-0.13115331649780274</v>
      </c>
      <c r="O161" s="12">
        <f>'[6]DATI CREDITO TOTALE Trimestrali'!K273</f>
        <v>707214</v>
      </c>
      <c r="P161" s="12">
        <f>'[7]Reddito, PIL e demografia'!$D64</f>
        <v>1158319.5</v>
      </c>
      <c r="Q161" s="71">
        <f t="shared" si="3"/>
        <v>0.61055175191300848</v>
      </c>
      <c r="R161" s="12">
        <f>'[6]DATI CREDITO TOTALE Trimestrali'!J273</f>
        <v>1235440</v>
      </c>
      <c r="S161" s="12">
        <f>[8]DF_PIL!$H79/100</f>
        <v>0.71266270587099723</v>
      </c>
      <c r="T161" s="12">
        <f>[5]CA_GDP!$C94/[5]CA_GDP!$B94</f>
        <v>1.1264022035375576E-2</v>
      </c>
      <c r="U161" s="73">
        <f>0.25*(ROUND(IF(E161*100&lt;=2,0,IF(E161*100&gt;=10,2.5, (0.3125*E161*100 - 0.625)))/0.25,0))</f>
        <v>0</v>
      </c>
      <c r="V161" s="73">
        <f t="shared" si="4"/>
        <v>0</v>
      </c>
      <c r="W161" s="78">
        <v>0</v>
      </c>
    </row>
    <row r="162" spans="1:23" x14ac:dyDescent="0.25">
      <c r="A162" s="5">
        <v>43281</v>
      </c>
      <c r="B162" s="12">
        <f>[1]DATI!I157</f>
        <v>-0.15320137023925781</v>
      </c>
      <c r="C162" s="12">
        <f>[1]DATI!J157</f>
        <v>-0.1063279914855957</v>
      </c>
      <c r="D162" s="12">
        <f>[1]DATI!K157</f>
        <v>0.76565144816455144</v>
      </c>
      <c r="E162" s="12">
        <f>[1]DATI!L157</f>
        <v>-0.17565528869628907</v>
      </c>
      <c r="F162" s="12">
        <f>[1]DATI!M157</f>
        <v>-0.12878190994262695</v>
      </c>
      <c r="G162" s="12">
        <f>[1]DATI!N157</f>
        <v>1.1208824586166559</v>
      </c>
      <c r="H162" s="12">
        <f>'[2]GDP Congiuntura'!C195</f>
        <v>1747581.1</v>
      </c>
      <c r="I162" s="12">
        <f>'[3]Quarterly Series'!ZB317*1000</f>
        <v>1958336</v>
      </c>
      <c r="J162" s="12">
        <f>'[3]Quarterly Series'!ZF317*1000</f>
        <v>1338106</v>
      </c>
      <c r="K162" s="12">
        <f>[9]DATA!H44</f>
        <v>7.6402084456045016E-2</v>
      </c>
      <c r="L162" s="12">
        <f>[9]DATA!I44</f>
        <v>0.2177222454184907</v>
      </c>
      <c r="M162" s="12">
        <f>[4]DATA!M196</f>
        <v>103.13137758198039</v>
      </c>
      <c r="N162" s="12">
        <f>[4]DATA!N196</f>
        <v>-0.11618782997131348</v>
      </c>
      <c r="O162" s="12">
        <f>'[6]DATI CREDITO TOTALE Trimestrali'!K274</f>
        <v>716782</v>
      </c>
      <c r="P162" s="12">
        <f>'[7]Reddito, PIL e demografia'!$D65</f>
        <v>1167511</v>
      </c>
      <c r="Q162" s="71">
        <f t="shared" si="3"/>
        <v>0.61394025409610697</v>
      </c>
      <c r="R162" s="12">
        <f>'[6]DATI CREDITO TOTALE Trimestrali'!J274</f>
        <v>1241554</v>
      </c>
      <c r="S162" s="12">
        <f>[8]DF_PIL!$H80/100</f>
        <v>0.71123221096774702</v>
      </c>
      <c r="T162" s="12">
        <f>[5]CA_GDP!$C95/[5]CA_GDP!$B95</f>
        <v>2.3746909552198877E-2</v>
      </c>
      <c r="U162" s="73">
        <f t="shared" ref="U162:U163" si="5">0.25*(ROUND(IF(E162*100&lt;=2,0,IF(E162*100&gt;=10,2.5, (0.3125*E162*100 - 0.625)))/0.25,0))</f>
        <v>0</v>
      </c>
      <c r="V162" s="73">
        <f t="shared" si="4"/>
        <v>0</v>
      </c>
      <c r="W162" s="78">
        <v>0</v>
      </c>
    </row>
    <row r="163" spans="1:23" x14ac:dyDescent="0.25">
      <c r="A163" s="5">
        <v>43373</v>
      </c>
      <c r="B163" s="12">
        <f>[1]DATI!I158</f>
        <v>-0.15629484176635741</v>
      </c>
      <c r="C163" s="12">
        <f>[1]DATI!J158</f>
        <v>-0.10635689735412597</v>
      </c>
      <c r="D163" s="12">
        <f>[1]DATI!K158</f>
        <v>0.75721952831060824</v>
      </c>
      <c r="E163" s="12">
        <f>[1]DATI!L158</f>
        <v>-0.17463911056518555</v>
      </c>
      <c r="F163" s="12">
        <f>[1]DATI!M158</f>
        <v>-0.1247011661529541</v>
      </c>
      <c r="G163" s="12">
        <f>[1]DATI!N158</f>
        <v>1.1172651303706636</v>
      </c>
      <c r="H163" s="12">
        <f>'[2]GDP Congiuntura'!C196</f>
        <v>1754226.1</v>
      </c>
      <c r="I163" s="12">
        <f>'[3]Quarterly Series'!ZB318*1000</f>
        <v>1959936</v>
      </c>
      <c r="J163" s="12">
        <f>'[3]Quarterly Series'!ZF318*1000</f>
        <v>1328542</v>
      </c>
      <c r="K163" s="12">
        <f>[9]DATA!H45</f>
        <v>7.0891703614428342E-2</v>
      </c>
      <c r="L163" s="12">
        <f>[9]DATA!I45</f>
        <v>0.2084872862477814</v>
      </c>
      <c r="M163" s="12">
        <f>[4]DATA!M197</f>
        <v>101.73558327945594</v>
      </c>
      <c r="N163" s="12">
        <f>[4]DATA!N197</f>
        <v>-0.12081529617309571</v>
      </c>
      <c r="O163" s="12">
        <f>'[6]DATI CREDITO TOTALE Trimestrali'!K275</f>
        <v>717901</v>
      </c>
      <c r="P163" s="12">
        <f>'[7]Reddito, PIL e demografia'!$D66</f>
        <v>1171645.5</v>
      </c>
      <c r="Q163" s="71">
        <f t="shared" si="3"/>
        <v>0.61272885015134693</v>
      </c>
      <c r="R163" s="12">
        <f>'[6]DATI CREDITO TOTALE Trimestrali'!J275</f>
        <v>1242035</v>
      </c>
      <c r="S163" s="12">
        <f>[8]DF_PIL!$H81/100</f>
        <v>0.70886002350614319</v>
      </c>
      <c r="T163" s="12">
        <f>[5]CA_GDP!$C96/[5]CA_GDP!$B96</f>
        <v>3.5034508099633037E-2</v>
      </c>
      <c r="U163" s="73">
        <f t="shared" si="5"/>
        <v>0</v>
      </c>
      <c r="V163" s="73">
        <f>0.25*(ROUND(IF(F163*100&lt;=2,0,IF(F163*100&gt;=10,2.5, (0.3125*F163*100 - 0.625)))/0.25,0))</f>
        <v>0</v>
      </c>
      <c r="W163" s="78">
        <v>0</v>
      </c>
    </row>
    <row r="164" spans="1:23" x14ac:dyDescent="0.25">
      <c r="A164" s="5">
        <v>43465</v>
      </c>
      <c r="B164" s="12">
        <f>[1]DATI!I159</f>
        <v>-0.16219041824340821</v>
      </c>
      <c r="C164" s="12">
        <f>[1]DATI!J159</f>
        <v>-0.10942395210266113</v>
      </c>
      <c r="D164" s="12">
        <f>[1]DATI!K159</f>
        <v>0.74539028686023845</v>
      </c>
      <c r="E164" s="9"/>
      <c r="F164" s="9"/>
      <c r="G164" s="21"/>
      <c r="H164" s="12">
        <f>'[2]GDP Congiuntura'!C197</f>
        <v>1758270.9582000002</v>
      </c>
      <c r="I164" s="12"/>
      <c r="J164" s="12"/>
      <c r="K164" s="12">
        <f>[9]DATA!H46</f>
        <v>6.2725904342209843E-2</v>
      </c>
      <c r="L164" s="12">
        <f>[9]DATA!I46</f>
        <v>0.18175602451157782</v>
      </c>
      <c r="M164" s="12"/>
      <c r="N164" s="12"/>
      <c r="O164" s="12"/>
      <c r="P164" s="12"/>
      <c r="Q164" s="71"/>
      <c r="R164" s="12"/>
      <c r="S164" s="12"/>
      <c r="T164" s="12"/>
      <c r="U164" s="73"/>
      <c r="V164" s="66"/>
      <c r="W164" s="78">
        <v>0</v>
      </c>
    </row>
    <row r="165" spans="1:23" x14ac:dyDescent="0.25">
      <c r="A165" s="5">
        <v>43555</v>
      </c>
      <c r="B165" s="12"/>
      <c r="C165" s="12"/>
      <c r="D165" s="12"/>
      <c r="E165" s="9"/>
      <c r="F165" s="9"/>
      <c r="G165" s="21"/>
      <c r="H165" s="12" t="str">
        <f>'[2]GDP Congiuntura'!C198</f>
        <v/>
      </c>
      <c r="I165" s="10"/>
      <c r="J165" s="12"/>
      <c r="K165" s="9"/>
      <c r="L165" s="21"/>
      <c r="M165" s="9"/>
      <c r="N165" s="21"/>
      <c r="O165" s="9"/>
      <c r="P165" s="9"/>
      <c r="Q165" s="9"/>
      <c r="R165" s="9"/>
      <c r="S165" s="21"/>
      <c r="T165" s="12"/>
      <c r="W165" s="78">
        <v>0</v>
      </c>
    </row>
    <row r="166" spans="1:23" x14ac:dyDescent="0.25">
      <c r="A166" s="5">
        <v>43646</v>
      </c>
      <c r="C166" s="9"/>
      <c r="D166" s="21"/>
      <c r="E166" s="9"/>
      <c r="F166" s="9"/>
      <c r="G166" s="21"/>
      <c r="H166" s="10"/>
      <c r="I166" s="10"/>
      <c r="J166" s="30"/>
      <c r="K166" s="9"/>
      <c r="L166" s="21"/>
      <c r="M166" s="9"/>
      <c r="N166" s="21"/>
      <c r="O166" s="9"/>
      <c r="P166" s="9"/>
      <c r="Q166" s="9"/>
      <c r="R166" s="9"/>
      <c r="S166" s="21"/>
      <c r="W166" s="78">
        <v>0</v>
      </c>
    </row>
    <row r="167" spans="1:23" x14ac:dyDescent="0.25">
      <c r="A167" s="5"/>
      <c r="C167" s="9"/>
      <c r="D167" s="21"/>
      <c r="E167" s="9"/>
      <c r="F167" s="9"/>
      <c r="G167" s="21"/>
      <c r="H167" s="10"/>
      <c r="I167" s="10"/>
      <c r="J167" s="30"/>
      <c r="K167" s="9"/>
      <c r="L167" s="21"/>
      <c r="M167" s="9"/>
      <c r="N167" s="21"/>
      <c r="O167" s="9"/>
      <c r="P167" s="9"/>
      <c r="Q167" s="9"/>
      <c r="R167" s="9"/>
      <c r="S167" s="21"/>
    </row>
    <row r="168" spans="1:23" x14ac:dyDescent="0.25">
      <c r="A168" s="5"/>
      <c r="C168" s="9"/>
      <c r="D168" s="21"/>
      <c r="E168" s="9"/>
      <c r="F168" s="9"/>
      <c r="G168" s="21"/>
      <c r="H168" s="10"/>
      <c r="I168" s="10"/>
      <c r="J168" s="30"/>
      <c r="K168" s="9"/>
      <c r="L168" s="21"/>
      <c r="M168" s="9"/>
      <c r="N168" s="21"/>
      <c r="O168" s="9"/>
      <c r="P168" s="9"/>
      <c r="Q168" s="9"/>
      <c r="R168" s="9"/>
      <c r="S168" s="21"/>
    </row>
    <row r="169" spans="1:23" x14ac:dyDescent="0.25">
      <c r="A169" s="5"/>
      <c r="C169" s="9"/>
      <c r="D169" s="21"/>
      <c r="E169" s="9"/>
      <c r="F169" s="9"/>
      <c r="G169" s="21"/>
      <c r="H169" s="10"/>
      <c r="I169" s="10"/>
      <c r="J169" s="30"/>
      <c r="K169" s="9"/>
      <c r="L169" s="21"/>
      <c r="M169" s="9"/>
      <c r="N169" s="21"/>
      <c r="O169" s="9"/>
      <c r="P169" s="9"/>
      <c r="Q169" s="9"/>
      <c r="R169" s="9"/>
      <c r="S169" s="21"/>
    </row>
    <row r="170" spans="1:23" x14ac:dyDescent="0.25">
      <c r="A170" s="5"/>
      <c r="C170" s="9"/>
      <c r="D170" s="21"/>
      <c r="E170" s="9"/>
      <c r="F170" s="9"/>
      <c r="G170" s="21"/>
      <c r="H170" s="10"/>
      <c r="I170" s="10"/>
      <c r="J170" s="30"/>
      <c r="K170" s="9"/>
      <c r="L170" s="21"/>
      <c r="M170" s="9"/>
      <c r="N170" s="21"/>
      <c r="O170" s="9"/>
      <c r="P170" s="9"/>
      <c r="Q170" s="9"/>
      <c r="R170" s="9"/>
      <c r="S170" s="21"/>
    </row>
    <row r="171" spans="1:23" x14ac:dyDescent="0.25">
      <c r="A171" s="5"/>
      <c r="C171" s="9"/>
      <c r="D171" s="21"/>
      <c r="E171" s="9"/>
      <c r="F171" s="9"/>
      <c r="G171" s="21"/>
      <c r="H171" s="10"/>
      <c r="I171" s="10"/>
      <c r="J171" s="30"/>
      <c r="K171" s="9"/>
      <c r="L171" s="21"/>
      <c r="M171" s="9"/>
      <c r="N171" s="21"/>
      <c r="O171" s="9"/>
      <c r="P171" s="9"/>
      <c r="Q171" s="9"/>
      <c r="R171" s="9"/>
      <c r="S171" s="21"/>
    </row>
    <row r="172" spans="1:23" x14ac:dyDescent="0.25">
      <c r="A172" s="5"/>
      <c r="H172" s="8"/>
      <c r="I172" s="8"/>
      <c r="J172" s="29"/>
    </row>
    <row r="173" spans="1:23" x14ac:dyDescent="0.25">
      <c r="A173" s="6"/>
    </row>
    <row r="174" spans="1:23" x14ac:dyDescent="0.25">
      <c r="A174" s="6"/>
    </row>
    <row r="175" spans="1:23" x14ac:dyDescent="0.25">
      <c r="A175" s="6"/>
    </row>
    <row r="176" spans="1:23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  <row r="15975" spans="1:1" x14ac:dyDescent="0.25">
      <c r="A15975" s="6"/>
    </row>
    <row r="15976" spans="1:1" x14ac:dyDescent="0.25">
      <c r="A15976" s="6"/>
    </row>
    <row r="15977" spans="1:1" x14ac:dyDescent="0.25">
      <c r="A15977" s="6"/>
    </row>
    <row r="15978" spans="1:1" x14ac:dyDescent="0.25">
      <c r="A15978" s="6"/>
    </row>
    <row r="15979" spans="1:1" x14ac:dyDescent="0.25">
      <c r="A15979" s="6"/>
    </row>
    <row r="15980" spans="1:1" x14ac:dyDescent="0.25">
      <c r="A15980" s="6"/>
    </row>
    <row r="15981" spans="1:1" x14ac:dyDescent="0.25">
      <c r="A15981" s="6"/>
    </row>
    <row r="15982" spans="1:1" x14ac:dyDescent="0.25">
      <c r="A15982" s="6"/>
    </row>
    <row r="15983" spans="1:1" x14ac:dyDescent="0.25">
      <c r="A15983" s="6"/>
    </row>
    <row r="15984" spans="1:1" x14ac:dyDescent="0.25">
      <c r="A15984" s="6"/>
    </row>
    <row r="15985" spans="1:1" x14ac:dyDescent="0.25">
      <c r="A15985" s="6"/>
    </row>
    <row r="15986" spans="1:1" x14ac:dyDescent="0.25">
      <c r="A15986" s="6"/>
    </row>
    <row r="15987" spans="1:1" x14ac:dyDescent="0.25">
      <c r="A15987" s="6"/>
    </row>
    <row r="15988" spans="1:1" x14ac:dyDescent="0.25">
      <c r="A15988" s="6"/>
    </row>
    <row r="15989" spans="1:1" x14ac:dyDescent="0.25">
      <c r="A15989" s="6"/>
    </row>
    <row r="15990" spans="1:1" x14ac:dyDescent="0.25">
      <c r="A15990" s="6"/>
    </row>
    <row r="15991" spans="1:1" x14ac:dyDescent="0.25">
      <c r="A15991" s="6"/>
    </row>
    <row r="15992" spans="1:1" x14ac:dyDescent="0.25">
      <c r="A15992" s="6"/>
    </row>
    <row r="15993" spans="1:1" x14ac:dyDescent="0.25">
      <c r="A15993" s="6"/>
    </row>
    <row r="15994" spans="1:1" x14ac:dyDescent="0.25">
      <c r="A15994" s="6"/>
    </row>
    <row r="15995" spans="1:1" x14ac:dyDescent="0.25">
      <c r="A15995" s="6"/>
    </row>
    <row r="15996" spans="1:1" x14ac:dyDescent="0.25">
      <c r="A15996" s="6"/>
    </row>
    <row r="15997" spans="1:1" x14ac:dyDescent="0.25">
      <c r="A15997" s="6"/>
    </row>
    <row r="15998" spans="1:1" x14ac:dyDescent="0.25">
      <c r="A15998" s="6"/>
    </row>
    <row r="15999" spans="1:1" x14ac:dyDescent="0.25">
      <c r="A15999" s="6"/>
    </row>
    <row r="16000" spans="1:1" x14ac:dyDescent="0.25">
      <c r="A16000" s="6"/>
    </row>
    <row r="16001" spans="1:1" x14ac:dyDescent="0.25">
      <c r="A16001" s="6"/>
    </row>
    <row r="16002" spans="1:1" x14ac:dyDescent="0.25">
      <c r="A16002" s="6"/>
    </row>
    <row r="16003" spans="1:1" x14ac:dyDescent="0.25">
      <c r="A16003" s="6"/>
    </row>
    <row r="16004" spans="1:1" x14ac:dyDescent="0.25">
      <c r="A16004" s="6"/>
    </row>
    <row r="16005" spans="1:1" x14ac:dyDescent="0.25">
      <c r="A16005" s="6"/>
    </row>
    <row r="16006" spans="1:1" x14ac:dyDescent="0.25">
      <c r="A16006" s="6"/>
    </row>
    <row r="16007" spans="1:1" x14ac:dyDescent="0.25">
      <c r="A16007" s="6"/>
    </row>
    <row r="16008" spans="1:1" x14ac:dyDescent="0.25">
      <c r="A16008" s="6"/>
    </row>
    <row r="16009" spans="1:1" x14ac:dyDescent="0.25">
      <c r="A16009" s="6"/>
    </row>
    <row r="16010" spans="1:1" x14ac:dyDescent="0.25">
      <c r="A16010" s="6"/>
    </row>
    <row r="16011" spans="1:1" x14ac:dyDescent="0.25">
      <c r="A16011" s="6"/>
    </row>
    <row r="16012" spans="1:1" x14ac:dyDescent="0.25">
      <c r="A16012" s="6"/>
    </row>
    <row r="16013" spans="1:1" x14ac:dyDescent="0.25">
      <c r="A16013" s="6"/>
    </row>
    <row r="16014" spans="1:1" x14ac:dyDescent="0.25">
      <c r="A16014" s="6"/>
    </row>
    <row r="16015" spans="1:1" x14ac:dyDescent="0.25">
      <c r="A16015" s="6"/>
    </row>
    <row r="16016" spans="1:1" x14ac:dyDescent="0.25">
      <c r="A16016" s="6"/>
    </row>
    <row r="16017" spans="1:1" x14ac:dyDescent="0.25">
      <c r="A16017" s="6"/>
    </row>
    <row r="16018" spans="1:1" x14ac:dyDescent="0.25">
      <c r="A16018" s="6"/>
    </row>
    <row r="16019" spans="1:1" x14ac:dyDescent="0.25">
      <c r="A16019" s="6"/>
    </row>
    <row r="16020" spans="1:1" x14ac:dyDescent="0.25">
      <c r="A16020" s="6"/>
    </row>
    <row r="16021" spans="1:1" x14ac:dyDescent="0.25">
      <c r="A16021" s="6"/>
    </row>
    <row r="16022" spans="1:1" x14ac:dyDescent="0.25">
      <c r="A16022" s="6"/>
    </row>
    <row r="16023" spans="1:1" x14ac:dyDescent="0.25">
      <c r="A16023" s="6"/>
    </row>
    <row r="16024" spans="1:1" x14ac:dyDescent="0.25">
      <c r="A16024" s="6"/>
    </row>
    <row r="16025" spans="1:1" x14ac:dyDescent="0.25">
      <c r="A16025" s="6"/>
    </row>
    <row r="16026" spans="1:1" x14ac:dyDescent="0.25">
      <c r="A16026" s="6"/>
    </row>
    <row r="16027" spans="1:1" x14ac:dyDescent="0.25">
      <c r="A16027" s="6"/>
    </row>
    <row r="16028" spans="1:1" x14ac:dyDescent="0.25">
      <c r="A16028" s="6"/>
    </row>
    <row r="16029" spans="1:1" x14ac:dyDescent="0.25">
      <c r="A16029" s="6"/>
    </row>
    <row r="16030" spans="1:1" x14ac:dyDescent="0.25">
      <c r="A16030" s="6"/>
    </row>
    <row r="16031" spans="1:1" x14ac:dyDescent="0.25">
      <c r="A16031" s="6"/>
    </row>
    <row r="16032" spans="1:1" x14ac:dyDescent="0.25">
      <c r="A16032" s="6"/>
    </row>
    <row r="16033" spans="1:1" x14ac:dyDescent="0.25">
      <c r="A16033" s="6"/>
    </row>
    <row r="16034" spans="1:1" x14ac:dyDescent="0.25">
      <c r="A16034" s="6"/>
    </row>
    <row r="16035" spans="1:1" x14ac:dyDescent="0.25">
      <c r="A16035" s="6"/>
    </row>
    <row r="16036" spans="1:1" x14ac:dyDescent="0.25">
      <c r="A16036" s="6"/>
    </row>
    <row r="16037" spans="1:1" x14ac:dyDescent="0.25">
      <c r="A16037" s="6"/>
    </row>
    <row r="16038" spans="1:1" x14ac:dyDescent="0.25">
      <c r="A16038" s="6"/>
    </row>
    <row r="16039" spans="1:1" x14ac:dyDescent="0.25">
      <c r="A16039" s="6"/>
    </row>
    <row r="16040" spans="1:1" x14ac:dyDescent="0.25">
      <c r="A16040" s="6"/>
    </row>
    <row r="16041" spans="1:1" x14ac:dyDescent="0.25">
      <c r="A16041" s="6"/>
    </row>
    <row r="16042" spans="1:1" x14ac:dyDescent="0.25">
      <c r="A16042" s="6"/>
    </row>
    <row r="16043" spans="1:1" x14ac:dyDescent="0.25">
      <c r="A16043" s="6"/>
    </row>
    <row r="16044" spans="1:1" x14ac:dyDescent="0.25">
      <c r="A16044" s="6"/>
    </row>
    <row r="16045" spans="1:1" x14ac:dyDescent="0.25">
      <c r="A16045" s="6"/>
    </row>
    <row r="16046" spans="1:1" x14ac:dyDescent="0.25">
      <c r="A16046" s="6"/>
    </row>
    <row r="16047" spans="1:1" x14ac:dyDescent="0.25">
      <c r="A16047" s="6"/>
    </row>
    <row r="16048" spans="1:1" x14ac:dyDescent="0.25">
      <c r="A16048" s="6"/>
    </row>
    <row r="16049" spans="1:1" x14ac:dyDescent="0.25">
      <c r="A16049" s="6"/>
    </row>
    <row r="16050" spans="1:1" x14ac:dyDescent="0.25">
      <c r="A16050" s="6"/>
    </row>
    <row r="16051" spans="1:1" x14ac:dyDescent="0.25">
      <c r="A16051" s="6"/>
    </row>
    <row r="16052" spans="1:1" x14ac:dyDescent="0.25">
      <c r="A16052" s="6"/>
    </row>
    <row r="16053" spans="1:1" x14ac:dyDescent="0.25">
      <c r="A16053" s="6"/>
    </row>
    <row r="16054" spans="1:1" x14ac:dyDescent="0.25">
      <c r="A16054" s="6"/>
    </row>
    <row r="16055" spans="1:1" x14ac:dyDescent="0.25">
      <c r="A16055" s="6"/>
    </row>
    <row r="16056" spans="1:1" x14ac:dyDescent="0.25">
      <c r="A16056" s="6"/>
    </row>
    <row r="16057" spans="1:1" x14ac:dyDescent="0.25">
      <c r="A16057" s="6"/>
    </row>
    <row r="16058" spans="1:1" x14ac:dyDescent="0.25">
      <c r="A16058" s="6"/>
    </row>
    <row r="16059" spans="1:1" x14ac:dyDescent="0.25">
      <c r="A16059" s="6"/>
    </row>
    <row r="16060" spans="1:1" x14ac:dyDescent="0.25">
      <c r="A16060" s="6"/>
    </row>
    <row r="16061" spans="1:1" x14ac:dyDescent="0.25">
      <c r="A16061" s="6"/>
    </row>
    <row r="16062" spans="1:1" x14ac:dyDescent="0.25">
      <c r="A16062" s="6"/>
    </row>
    <row r="16063" spans="1:1" x14ac:dyDescent="0.25">
      <c r="A16063" s="6"/>
    </row>
    <row r="16064" spans="1:1" x14ac:dyDescent="0.25">
      <c r="A16064" s="6"/>
    </row>
    <row r="16065" spans="1:1" x14ac:dyDescent="0.25">
      <c r="A16065" s="6"/>
    </row>
    <row r="16066" spans="1:1" x14ac:dyDescent="0.25">
      <c r="A16066" s="6"/>
    </row>
    <row r="16067" spans="1:1" x14ac:dyDescent="0.25">
      <c r="A16067" s="6"/>
    </row>
    <row r="16068" spans="1:1" x14ac:dyDescent="0.25">
      <c r="A16068" s="6"/>
    </row>
    <row r="16069" spans="1:1" x14ac:dyDescent="0.25">
      <c r="A16069" s="6"/>
    </row>
    <row r="16070" spans="1:1" x14ac:dyDescent="0.25">
      <c r="A16070" s="6"/>
    </row>
    <row r="16071" spans="1:1" x14ac:dyDescent="0.25">
      <c r="A16071" s="6"/>
    </row>
    <row r="16072" spans="1:1" x14ac:dyDescent="0.25">
      <c r="A16072" s="6"/>
    </row>
    <row r="16073" spans="1:1" x14ac:dyDescent="0.25">
      <c r="A16073" s="6"/>
    </row>
    <row r="16074" spans="1:1" x14ac:dyDescent="0.25">
      <c r="A16074" s="6"/>
    </row>
    <row r="16075" spans="1:1" x14ac:dyDescent="0.25">
      <c r="A16075" s="6"/>
    </row>
    <row r="16076" spans="1:1" x14ac:dyDescent="0.25">
      <c r="A16076" s="6"/>
    </row>
    <row r="16077" spans="1:1" x14ac:dyDescent="0.25">
      <c r="A16077" s="6"/>
    </row>
    <row r="16078" spans="1:1" x14ac:dyDescent="0.25">
      <c r="A16078" s="6"/>
    </row>
    <row r="16079" spans="1:1" x14ac:dyDescent="0.25">
      <c r="A16079" s="6"/>
    </row>
    <row r="16080" spans="1:1" x14ac:dyDescent="0.25">
      <c r="A16080" s="6"/>
    </row>
    <row r="16081" spans="1:1" x14ac:dyDescent="0.25">
      <c r="A16081" s="6"/>
    </row>
    <row r="16082" spans="1:1" x14ac:dyDescent="0.25">
      <c r="A16082" s="6"/>
    </row>
    <row r="16083" spans="1:1" x14ac:dyDescent="0.25">
      <c r="A16083" s="6"/>
    </row>
    <row r="16084" spans="1:1" x14ac:dyDescent="0.25">
      <c r="A16084" s="6"/>
    </row>
    <row r="16085" spans="1:1" x14ac:dyDescent="0.25">
      <c r="A16085" s="6"/>
    </row>
    <row r="16086" spans="1:1" x14ac:dyDescent="0.25">
      <c r="A16086" s="6"/>
    </row>
    <row r="16087" spans="1:1" x14ac:dyDescent="0.25">
      <c r="A16087" s="6"/>
    </row>
    <row r="16088" spans="1:1" x14ac:dyDescent="0.25">
      <c r="A16088" s="6"/>
    </row>
    <row r="16089" spans="1:1" x14ac:dyDescent="0.25">
      <c r="A16089" s="6"/>
    </row>
    <row r="16090" spans="1:1" x14ac:dyDescent="0.25">
      <c r="A16090" s="6"/>
    </row>
    <row r="16091" spans="1:1" x14ac:dyDescent="0.25">
      <c r="A16091" s="6"/>
    </row>
    <row r="16092" spans="1:1" x14ac:dyDescent="0.25">
      <c r="A16092" s="6"/>
    </row>
    <row r="16093" spans="1:1" x14ac:dyDescent="0.25">
      <c r="A16093" s="6"/>
    </row>
    <row r="16094" spans="1:1" x14ac:dyDescent="0.25">
      <c r="A16094" s="6"/>
    </row>
    <row r="16095" spans="1:1" x14ac:dyDescent="0.25">
      <c r="A16095" s="6"/>
    </row>
    <row r="16096" spans="1:1" x14ac:dyDescent="0.25">
      <c r="A16096" s="6"/>
    </row>
    <row r="16097" spans="1:1" x14ac:dyDescent="0.25">
      <c r="A16097" s="6"/>
    </row>
    <row r="16098" spans="1:1" x14ac:dyDescent="0.25">
      <c r="A16098" s="6"/>
    </row>
    <row r="16099" spans="1:1" x14ac:dyDescent="0.25">
      <c r="A16099" s="6"/>
    </row>
    <row r="16100" spans="1:1" x14ac:dyDescent="0.25">
      <c r="A16100" s="6"/>
    </row>
    <row r="16101" spans="1:1" x14ac:dyDescent="0.25">
      <c r="A16101" s="6"/>
    </row>
    <row r="16102" spans="1:1" x14ac:dyDescent="0.25">
      <c r="A16102" s="6"/>
    </row>
    <row r="16103" spans="1:1" x14ac:dyDescent="0.25">
      <c r="A16103" s="6"/>
    </row>
    <row r="16104" spans="1:1" x14ac:dyDescent="0.25">
      <c r="A16104" s="6"/>
    </row>
    <row r="16105" spans="1:1" x14ac:dyDescent="0.25">
      <c r="A16105" s="6"/>
    </row>
    <row r="16106" spans="1:1" x14ac:dyDescent="0.25">
      <c r="A16106" s="6"/>
    </row>
    <row r="16107" spans="1:1" x14ac:dyDescent="0.25">
      <c r="A16107" s="6"/>
    </row>
    <row r="16108" spans="1:1" x14ac:dyDescent="0.25">
      <c r="A16108" s="6"/>
    </row>
    <row r="16109" spans="1:1" x14ac:dyDescent="0.25">
      <c r="A16109" s="6"/>
    </row>
    <row r="16110" spans="1:1" x14ac:dyDescent="0.25">
      <c r="A16110" s="6"/>
    </row>
    <row r="16111" spans="1:1" x14ac:dyDescent="0.25">
      <c r="A16111" s="6"/>
    </row>
    <row r="16112" spans="1:1" x14ac:dyDescent="0.25">
      <c r="A16112" s="6"/>
    </row>
    <row r="16113" spans="1:1" x14ac:dyDescent="0.25">
      <c r="A16113" s="6"/>
    </row>
    <row r="16114" spans="1:1" x14ac:dyDescent="0.25">
      <c r="A16114" s="6"/>
    </row>
    <row r="16115" spans="1:1" x14ac:dyDescent="0.25">
      <c r="A16115" s="6"/>
    </row>
    <row r="16116" spans="1:1" x14ac:dyDescent="0.25">
      <c r="A16116" s="6"/>
    </row>
    <row r="16117" spans="1:1" x14ac:dyDescent="0.25">
      <c r="A16117" s="6"/>
    </row>
    <row r="16118" spans="1:1" x14ac:dyDescent="0.25">
      <c r="A16118" s="6"/>
    </row>
    <row r="16119" spans="1:1" x14ac:dyDescent="0.25">
      <c r="A16119" s="6"/>
    </row>
    <row r="16120" spans="1:1" x14ac:dyDescent="0.25">
      <c r="A16120" s="6"/>
    </row>
    <row r="16121" spans="1:1" x14ac:dyDescent="0.25">
      <c r="A16121" s="6"/>
    </row>
    <row r="16122" spans="1:1" x14ac:dyDescent="0.25">
      <c r="A16122" s="6"/>
    </row>
    <row r="16123" spans="1:1" x14ac:dyDescent="0.25">
      <c r="A16123" s="6"/>
    </row>
    <row r="16124" spans="1:1" x14ac:dyDescent="0.25">
      <c r="A16124" s="6"/>
    </row>
    <row r="16125" spans="1:1" x14ac:dyDescent="0.25">
      <c r="A16125" s="6"/>
    </row>
    <row r="16126" spans="1:1" x14ac:dyDescent="0.25">
      <c r="A16126" s="6"/>
    </row>
    <row r="16127" spans="1:1" x14ac:dyDescent="0.25">
      <c r="A16127" s="6"/>
    </row>
    <row r="16128" spans="1:1" x14ac:dyDescent="0.25">
      <c r="A16128" s="6"/>
    </row>
    <row r="16129" spans="1:1" x14ac:dyDescent="0.25">
      <c r="A16129" s="6"/>
    </row>
    <row r="16130" spans="1:1" x14ac:dyDescent="0.25">
      <c r="A16130" s="6"/>
    </row>
    <row r="16131" spans="1:1" x14ac:dyDescent="0.25">
      <c r="A16131" s="6"/>
    </row>
    <row r="16132" spans="1:1" x14ac:dyDescent="0.25">
      <c r="A16132" s="6"/>
    </row>
    <row r="16133" spans="1:1" x14ac:dyDescent="0.25">
      <c r="A16133" s="6"/>
    </row>
    <row r="16134" spans="1:1" x14ac:dyDescent="0.25">
      <c r="A16134" s="6"/>
    </row>
    <row r="16135" spans="1:1" x14ac:dyDescent="0.25">
      <c r="A16135" s="6"/>
    </row>
    <row r="16136" spans="1:1" x14ac:dyDescent="0.25">
      <c r="A16136" s="6"/>
    </row>
    <row r="16137" spans="1:1" x14ac:dyDescent="0.25">
      <c r="A16137" s="6"/>
    </row>
    <row r="16138" spans="1:1" x14ac:dyDescent="0.25">
      <c r="A16138" s="6"/>
    </row>
    <row r="16139" spans="1:1" x14ac:dyDescent="0.25">
      <c r="A16139" s="6"/>
    </row>
    <row r="16140" spans="1:1" x14ac:dyDescent="0.25">
      <c r="A16140" s="6"/>
    </row>
    <row r="16141" spans="1:1" x14ac:dyDescent="0.25">
      <c r="A16141" s="6"/>
    </row>
    <row r="16142" spans="1:1" x14ac:dyDescent="0.25">
      <c r="A16142" s="6"/>
    </row>
    <row r="16143" spans="1:1" x14ac:dyDescent="0.25">
      <c r="A16143" s="6"/>
    </row>
    <row r="16144" spans="1:1" x14ac:dyDescent="0.25">
      <c r="A16144" s="6"/>
    </row>
    <row r="16145" spans="1:1" x14ac:dyDescent="0.25">
      <c r="A16145" s="6"/>
    </row>
    <row r="16146" spans="1:1" x14ac:dyDescent="0.25">
      <c r="A16146" s="6"/>
    </row>
    <row r="16147" spans="1:1" x14ac:dyDescent="0.25">
      <c r="A16147" s="6"/>
    </row>
    <row r="16148" spans="1:1" x14ac:dyDescent="0.25">
      <c r="A16148" s="6"/>
    </row>
    <row r="16149" spans="1:1" x14ac:dyDescent="0.25">
      <c r="A16149" s="6"/>
    </row>
    <row r="16150" spans="1:1" x14ac:dyDescent="0.25">
      <c r="A16150" s="6"/>
    </row>
    <row r="16151" spans="1:1" x14ac:dyDescent="0.25">
      <c r="A16151" s="6"/>
    </row>
    <row r="16152" spans="1:1" x14ac:dyDescent="0.25">
      <c r="A16152" s="6"/>
    </row>
    <row r="16153" spans="1:1" x14ac:dyDescent="0.25">
      <c r="A16153" s="6"/>
    </row>
    <row r="16154" spans="1:1" x14ac:dyDescent="0.25">
      <c r="A16154" s="6"/>
    </row>
    <row r="16155" spans="1:1" x14ac:dyDescent="0.25">
      <c r="A16155" s="6"/>
    </row>
    <row r="16156" spans="1:1" x14ac:dyDescent="0.25">
      <c r="A16156" s="6"/>
    </row>
    <row r="16157" spans="1:1" x14ac:dyDescent="0.25">
      <c r="A16157" s="6"/>
    </row>
    <row r="16158" spans="1:1" x14ac:dyDescent="0.25">
      <c r="A16158" s="6"/>
    </row>
    <row r="16159" spans="1:1" x14ac:dyDescent="0.25">
      <c r="A16159" s="6"/>
    </row>
    <row r="16160" spans="1:1" x14ac:dyDescent="0.25">
      <c r="A16160" s="6"/>
    </row>
    <row r="16161" spans="1:1" x14ac:dyDescent="0.25">
      <c r="A16161" s="6"/>
    </row>
    <row r="16162" spans="1:1" x14ac:dyDescent="0.25">
      <c r="A16162" s="6"/>
    </row>
    <row r="16163" spans="1:1" x14ac:dyDescent="0.25">
      <c r="A16163" s="6"/>
    </row>
    <row r="16164" spans="1:1" x14ac:dyDescent="0.25">
      <c r="A16164" s="6"/>
    </row>
    <row r="16165" spans="1:1" x14ac:dyDescent="0.25">
      <c r="A16165" s="6"/>
    </row>
    <row r="16166" spans="1:1" x14ac:dyDescent="0.25">
      <c r="A16166" s="6"/>
    </row>
    <row r="16167" spans="1:1" x14ac:dyDescent="0.25">
      <c r="A16167" s="6"/>
    </row>
    <row r="16168" spans="1:1" x14ac:dyDescent="0.25">
      <c r="A16168" s="6"/>
    </row>
    <row r="16169" spans="1:1" x14ac:dyDescent="0.25">
      <c r="A16169" s="6"/>
    </row>
    <row r="16170" spans="1:1" x14ac:dyDescent="0.25">
      <c r="A16170" s="6"/>
    </row>
    <row r="16171" spans="1:1" x14ac:dyDescent="0.25">
      <c r="A16171" s="6"/>
    </row>
    <row r="16172" spans="1:1" x14ac:dyDescent="0.25">
      <c r="A16172" s="6"/>
    </row>
    <row r="16173" spans="1:1" x14ac:dyDescent="0.25">
      <c r="A16173" s="6"/>
    </row>
    <row r="16174" spans="1:1" x14ac:dyDescent="0.25">
      <c r="A16174" s="6"/>
    </row>
    <row r="16175" spans="1:1" x14ac:dyDescent="0.25">
      <c r="A16175" s="6"/>
    </row>
    <row r="16176" spans="1:1" x14ac:dyDescent="0.25">
      <c r="A16176" s="6"/>
    </row>
    <row r="16177" spans="1:1" x14ac:dyDescent="0.25">
      <c r="A16177" s="6"/>
    </row>
    <row r="16178" spans="1:1" x14ac:dyDescent="0.25">
      <c r="A16178" s="6"/>
    </row>
    <row r="16179" spans="1:1" x14ac:dyDescent="0.25">
      <c r="A16179" s="6"/>
    </row>
    <row r="16180" spans="1:1" x14ac:dyDescent="0.25">
      <c r="A16180" s="6"/>
    </row>
    <row r="16181" spans="1:1" x14ac:dyDescent="0.25">
      <c r="A16181" s="6"/>
    </row>
    <row r="16182" spans="1:1" x14ac:dyDescent="0.25">
      <c r="A16182" s="6"/>
    </row>
    <row r="16183" spans="1:1" x14ac:dyDescent="0.25">
      <c r="A16183" s="6"/>
    </row>
    <row r="16184" spans="1:1" x14ac:dyDescent="0.25">
      <c r="A16184" s="6"/>
    </row>
    <row r="16185" spans="1:1" x14ac:dyDescent="0.25">
      <c r="A16185" s="6"/>
    </row>
    <row r="16186" spans="1:1" x14ac:dyDescent="0.25">
      <c r="A16186" s="6"/>
    </row>
    <row r="16187" spans="1:1" x14ac:dyDescent="0.25">
      <c r="A16187" s="6"/>
    </row>
    <row r="16188" spans="1:1" x14ac:dyDescent="0.25">
      <c r="A16188" s="6"/>
    </row>
    <row r="16189" spans="1:1" x14ac:dyDescent="0.25">
      <c r="A16189" s="6"/>
    </row>
    <row r="16190" spans="1:1" x14ac:dyDescent="0.25">
      <c r="A16190" s="6"/>
    </row>
    <row r="16191" spans="1:1" x14ac:dyDescent="0.25">
      <c r="A16191" s="6"/>
    </row>
    <row r="16192" spans="1:1" x14ac:dyDescent="0.25">
      <c r="A16192" s="6"/>
    </row>
    <row r="16193" spans="1:1" x14ac:dyDescent="0.25">
      <c r="A16193" s="6"/>
    </row>
    <row r="16194" spans="1:1" x14ac:dyDescent="0.25">
      <c r="A16194" s="6"/>
    </row>
    <row r="16195" spans="1:1" x14ac:dyDescent="0.25">
      <c r="A16195" s="6"/>
    </row>
    <row r="16196" spans="1:1" x14ac:dyDescent="0.25">
      <c r="A16196" s="6"/>
    </row>
    <row r="16197" spans="1:1" x14ac:dyDescent="0.25">
      <c r="A16197" s="6"/>
    </row>
    <row r="16198" spans="1:1" x14ac:dyDescent="0.25">
      <c r="A16198" s="6"/>
    </row>
    <row r="16199" spans="1:1" x14ac:dyDescent="0.25">
      <c r="A16199" s="6"/>
    </row>
    <row r="16200" spans="1:1" x14ac:dyDescent="0.25">
      <c r="A16200" s="6"/>
    </row>
    <row r="16201" spans="1:1" x14ac:dyDescent="0.25">
      <c r="A16201" s="6"/>
    </row>
    <row r="16202" spans="1:1" x14ac:dyDescent="0.25">
      <c r="A16202" s="6"/>
    </row>
    <row r="16203" spans="1:1" x14ac:dyDescent="0.25">
      <c r="A16203" s="6"/>
    </row>
    <row r="16204" spans="1:1" x14ac:dyDescent="0.25">
      <c r="A16204" s="6"/>
    </row>
    <row r="16205" spans="1:1" x14ac:dyDescent="0.25">
      <c r="A16205" s="6"/>
    </row>
    <row r="16206" spans="1:1" x14ac:dyDescent="0.25">
      <c r="A16206" s="6"/>
    </row>
    <row r="16207" spans="1:1" x14ac:dyDescent="0.25">
      <c r="A16207" s="6"/>
    </row>
    <row r="16208" spans="1:1" x14ac:dyDescent="0.25">
      <c r="A16208" s="6"/>
    </row>
    <row r="16209" spans="1:1" x14ac:dyDescent="0.25">
      <c r="A16209" s="6"/>
    </row>
    <row r="16210" spans="1:1" x14ac:dyDescent="0.25">
      <c r="A16210" s="6"/>
    </row>
    <row r="16211" spans="1:1" x14ac:dyDescent="0.25">
      <c r="A16211" s="6"/>
    </row>
    <row r="16212" spans="1:1" x14ac:dyDescent="0.25">
      <c r="A16212" s="6"/>
    </row>
    <row r="16213" spans="1:1" x14ac:dyDescent="0.25">
      <c r="A16213" s="6"/>
    </row>
    <row r="16214" spans="1:1" x14ac:dyDescent="0.25">
      <c r="A16214" s="6"/>
    </row>
    <row r="16215" spans="1:1" x14ac:dyDescent="0.25">
      <c r="A16215" s="6"/>
    </row>
    <row r="16216" spans="1:1" x14ac:dyDescent="0.25">
      <c r="A16216" s="6"/>
    </row>
    <row r="16217" spans="1:1" x14ac:dyDescent="0.25">
      <c r="A16217" s="6"/>
    </row>
    <row r="16218" spans="1:1" x14ac:dyDescent="0.25">
      <c r="A16218" s="6"/>
    </row>
    <row r="16219" spans="1:1" x14ac:dyDescent="0.25">
      <c r="A16219" s="6"/>
    </row>
    <row r="16220" spans="1:1" x14ac:dyDescent="0.25">
      <c r="A16220" s="6"/>
    </row>
    <row r="16221" spans="1:1" x14ac:dyDescent="0.25">
      <c r="A16221" s="6"/>
    </row>
    <row r="16222" spans="1:1" x14ac:dyDescent="0.25">
      <c r="A16222" s="6"/>
    </row>
    <row r="16223" spans="1:1" x14ac:dyDescent="0.25">
      <c r="A16223" s="6"/>
    </row>
    <row r="16224" spans="1:1" x14ac:dyDescent="0.25">
      <c r="A16224" s="6"/>
    </row>
    <row r="16225" spans="1:1" x14ac:dyDescent="0.25">
      <c r="A16225" s="6"/>
    </row>
    <row r="16226" spans="1:1" x14ac:dyDescent="0.25">
      <c r="A16226" s="6"/>
    </row>
    <row r="16227" spans="1:1" x14ac:dyDescent="0.25">
      <c r="A16227" s="6"/>
    </row>
    <row r="16228" spans="1:1" x14ac:dyDescent="0.25">
      <c r="A16228" s="6"/>
    </row>
    <row r="16229" spans="1:1" x14ac:dyDescent="0.25">
      <c r="A16229" s="6"/>
    </row>
    <row r="16230" spans="1:1" x14ac:dyDescent="0.25">
      <c r="A16230" s="6"/>
    </row>
    <row r="16231" spans="1:1" x14ac:dyDescent="0.25">
      <c r="A16231" s="6"/>
    </row>
    <row r="16232" spans="1:1" x14ac:dyDescent="0.25">
      <c r="A16232" s="6"/>
    </row>
    <row r="16233" spans="1:1" x14ac:dyDescent="0.25">
      <c r="A16233" s="6"/>
    </row>
    <row r="16234" spans="1:1" x14ac:dyDescent="0.25">
      <c r="A16234" s="6"/>
    </row>
    <row r="16235" spans="1:1" x14ac:dyDescent="0.25">
      <c r="A16235" s="6"/>
    </row>
    <row r="16236" spans="1:1" x14ac:dyDescent="0.25">
      <c r="A16236" s="6"/>
    </row>
    <row r="16237" spans="1:1" x14ac:dyDescent="0.25">
      <c r="A16237" s="6"/>
    </row>
    <row r="16238" spans="1:1" x14ac:dyDescent="0.25">
      <c r="A16238" s="6"/>
    </row>
    <row r="16239" spans="1:1" x14ac:dyDescent="0.25">
      <c r="A16239" s="6"/>
    </row>
    <row r="16240" spans="1:1" x14ac:dyDescent="0.25">
      <c r="A16240" s="6"/>
    </row>
    <row r="16241" spans="1:1" x14ac:dyDescent="0.25">
      <c r="A16241" s="6"/>
    </row>
    <row r="16242" spans="1:1" x14ac:dyDescent="0.25">
      <c r="A16242" s="6"/>
    </row>
    <row r="16243" spans="1:1" x14ac:dyDescent="0.25">
      <c r="A16243" s="6"/>
    </row>
    <row r="16244" spans="1:1" x14ac:dyDescent="0.25">
      <c r="A16244" s="6"/>
    </row>
    <row r="16245" spans="1:1" x14ac:dyDescent="0.25">
      <c r="A16245" s="6"/>
    </row>
    <row r="16246" spans="1:1" x14ac:dyDescent="0.25">
      <c r="A16246" s="6"/>
    </row>
    <row r="16247" spans="1:1" x14ac:dyDescent="0.25">
      <c r="A16247" s="6"/>
    </row>
    <row r="16248" spans="1:1" x14ac:dyDescent="0.25">
      <c r="A16248" s="6"/>
    </row>
    <row r="16249" spans="1:1" x14ac:dyDescent="0.25">
      <c r="A16249" s="6"/>
    </row>
    <row r="16250" spans="1:1" x14ac:dyDescent="0.25">
      <c r="A16250" s="6"/>
    </row>
    <row r="16251" spans="1:1" x14ac:dyDescent="0.25">
      <c r="A16251" s="6"/>
    </row>
    <row r="16252" spans="1:1" x14ac:dyDescent="0.25">
      <c r="A16252" s="6"/>
    </row>
    <row r="16253" spans="1:1" x14ac:dyDescent="0.25">
      <c r="A16253" s="6"/>
    </row>
    <row r="16254" spans="1:1" x14ac:dyDescent="0.25">
      <c r="A16254" s="6"/>
    </row>
    <row r="16255" spans="1:1" x14ac:dyDescent="0.25">
      <c r="A16255" s="6"/>
    </row>
    <row r="16256" spans="1:1" x14ac:dyDescent="0.25">
      <c r="A16256" s="6"/>
    </row>
    <row r="16257" spans="1:1" x14ac:dyDescent="0.25">
      <c r="A16257" s="6"/>
    </row>
    <row r="16258" spans="1:1" x14ac:dyDescent="0.25">
      <c r="A16258" s="6"/>
    </row>
    <row r="16259" spans="1:1" x14ac:dyDescent="0.25">
      <c r="A16259" s="6"/>
    </row>
    <row r="16260" spans="1:1" x14ac:dyDescent="0.25">
      <c r="A16260" s="6"/>
    </row>
    <row r="16261" spans="1:1" x14ac:dyDescent="0.25">
      <c r="A16261" s="6"/>
    </row>
    <row r="16262" spans="1:1" x14ac:dyDescent="0.25">
      <c r="A16262" s="6"/>
    </row>
    <row r="16263" spans="1:1" x14ac:dyDescent="0.25">
      <c r="A16263" s="6"/>
    </row>
    <row r="16264" spans="1:1" x14ac:dyDescent="0.25">
      <c r="A16264" s="6"/>
    </row>
    <row r="16265" spans="1:1" x14ac:dyDescent="0.25">
      <c r="A16265" s="6"/>
    </row>
    <row r="16266" spans="1:1" x14ac:dyDescent="0.25">
      <c r="A16266" s="6"/>
    </row>
    <row r="16267" spans="1:1" x14ac:dyDescent="0.25">
      <c r="A16267" s="6"/>
    </row>
    <row r="16268" spans="1:1" x14ac:dyDescent="0.25">
      <c r="A16268" s="6"/>
    </row>
    <row r="16269" spans="1:1" x14ac:dyDescent="0.25">
      <c r="A16269" s="6"/>
    </row>
    <row r="16270" spans="1:1" x14ac:dyDescent="0.25">
      <c r="A16270" s="6"/>
    </row>
    <row r="16271" spans="1:1" x14ac:dyDescent="0.25">
      <c r="A16271" s="6"/>
    </row>
    <row r="16272" spans="1:1" x14ac:dyDescent="0.25">
      <c r="A16272" s="6"/>
    </row>
    <row r="16273" spans="1:1" x14ac:dyDescent="0.25">
      <c r="A16273" s="6"/>
    </row>
    <row r="16274" spans="1:1" x14ac:dyDescent="0.25">
      <c r="A16274" s="6"/>
    </row>
    <row r="16275" spans="1:1" x14ac:dyDescent="0.25">
      <c r="A16275" s="6"/>
    </row>
    <row r="16276" spans="1:1" x14ac:dyDescent="0.25">
      <c r="A16276" s="6"/>
    </row>
    <row r="16277" spans="1:1" x14ac:dyDescent="0.25">
      <c r="A16277" s="6"/>
    </row>
    <row r="16278" spans="1:1" x14ac:dyDescent="0.25">
      <c r="A16278" s="6"/>
    </row>
    <row r="16279" spans="1:1" x14ac:dyDescent="0.25">
      <c r="A16279" s="6"/>
    </row>
    <row r="16280" spans="1:1" x14ac:dyDescent="0.25">
      <c r="A16280" s="6"/>
    </row>
    <row r="16281" spans="1:1" x14ac:dyDescent="0.25">
      <c r="A16281" s="6"/>
    </row>
    <row r="16282" spans="1:1" x14ac:dyDescent="0.25">
      <c r="A16282" s="6"/>
    </row>
    <row r="16283" spans="1:1" x14ac:dyDescent="0.25">
      <c r="A16283" s="6"/>
    </row>
    <row r="16284" spans="1:1" x14ac:dyDescent="0.25">
      <c r="A16284" s="6"/>
    </row>
    <row r="16285" spans="1:1" x14ac:dyDescent="0.25">
      <c r="A16285" s="6"/>
    </row>
    <row r="16286" spans="1:1" x14ac:dyDescent="0.25">
      <c r="A16286" s="6"/>
    </row>
    <row r="16287" spans="1:1" x14ac:dyDescent="0.25">
      <c r="A16287" s="6"/>
    </row>
    <row r="16288" spans="1:1" x14ac:dyDescent="0.25">
      <c r="A16288" s="6"/>
    </row>
    <row r="16289" spans="1:1" x14ac:dyDescent="0.25">
      <c r="A16289" s="6"/>
    </row>
    <row r="16290" spans="1:1" x14ac:dyDescent="0.25">
      <c r="A16290" s="6"/>
    </row>
    <row r="16291" spans="1:1" x14ac:dyDescent="0.25">
      <c r="A16291" s="6"/>
    </row>
    <row r="16292" spans="1:1" x14ac:dyDescent="0.25">
      <c r="A16292" s="6"/>
    </row>
    <row r="16293" spans="1:1" x14ac:dyDescent="0.25">
      <c r="A16293" s="6"/>
    </row>
    <row r="16294" spans="1:1" x14ac:dyDescent="0.25">
      <c r="A16294" s="6"/>
    </row>
    <row r="16295" spans="1:1" x14ac:dyDescent="0.25">
      <c r="A16295" s="6"/>
    </row>
    <row r="16296" spans="1:1" x14ac:dyDescent="0.25">
      <c r="A16296" s="6"/>
    </row>
    <row r="16297" spans="1:1" x14ac:dyDescent="0.25">
      <c r="A16297" s="6"/>
    </row>
    <row r="16298" spans="1:1" x14ac:dyDescent="0.25">
      <c r="A16298" s="6"/>
    </row>
    <row r="16299" spans="1:1" x14ac:dyDescent="0.25">
      <c r="A16299" s="6"/>
    </row>
    <row r="16300" spans="1:1" x14ac:dyDescent="0.25">
      <c r="A16300" s="6"/>
    </row>
    <row r="16301" spans="1:1" x14ac:dyDescent="0.25">
      <c r="A16301" s="6"/>
    </row>
    <row r="16302" spans="1:1" x14ac:dyDescent="0.25">
      <c r="A16302" s="6"/>
    </row>
    <row r="16303" spans="1:1" x14ac:dyDescent="0.25">
      <c r="A16303" s="6"/>
    </row>
    <row r="16304" spans="1:1" x14ac:dyDescent="0.25">
      <c r="A16304" s="6"/>
    </row>
    <row r="16305" spans="1:1" x14ac:dyDescent="0.25">
      <c r="A16305" s="6"/>
    </row>
    <row r="16306" spans="1:1" x14ac:dyDescent="0.25">
      <c r="A16306" s="6"/>
    </row>
    <row r="16307" spans="1:1" x14ac:dyDescent="0.25">
      <c r="A16307" s="6"/>
    </row>
    <row r="16308" spans="1:1" x14ac:dyDescent="0.25">
      <c r="A16308" s="6"/>
    </row>
    <row r="16309" spans="1:1" x14ac:dyDescent="0.25">
      <c r="A16309" s="6"/>
    </row>
    <row r="16310" spans="1:1" x14ac:dyDescent="0.25">
      <c r="A16310" s="6"/>
    </row>
    <row r="16311" spans="1:1" x14ac:dyDescent="0.25">
      <c r="A16311" s="6"/>
    </row>
    <row r="16312" spans="1:1" x14ac:dyDescent="0.25">
      <c r="A16312" s="6"/>
    </row>
    <row r="16313" spans="1:1" x14ac:dyDescent="0.25">
      <c r="A16313" s="6"/>
    </row>
    <row r="16314" spans="1:1" x14ac:dyDescent="0.25">
      <c r="A16314" s="6"/>
    </row>
    <row r="16315" spans="1:1" x14ac:dyDescent="0.25">
      <c r="A16315" s="6"/>
    </row>
    <row r="16316" spans="1:1" x14ac:dyDescent="0.25">
      <c r="A16316" s="6"/>
    </row>
    <row r="16317" spans="1:1" x14ac:dyDescent="0.25">
      <c r="A16317" s="6"/>
    </row>
    <row r="16318" spans="1:1" x14ac:dyDescent="0.25">
      <c r="A16318" s="6"/>
    </row>
    <row r="16319" spans="1:1" x14ac:dyDescent="0.25">
      <c r="A16319" s="6"/>
    </row>
    <row r="16320" spans="1:1" x14ac:dyDescent="0.25">
      <c r="A16320" s="6"/>
    </row>
    <row r="16321" spans="1:1" x14ac:dyDescent="0.25">
      <c r="A16321" s="6"/>
    </row>
    <row r="16322" spans="1:1" x14ac:dyDescent="0.25">
      <c r="A16322" s="6"/>
    </row>
    <row r="16323" spans="1:1" x14ac:dyDescent="0.25">
      <c r="A16323" s="6"/>
    </row>
    <row r="16324" spans="1:1" x14ac:dyDescent="0.25">
      <c r="A16324" s="6"/>
    </row>
    <row r="16325" spans="1:1" x14ac:dyDescent="0.25">
      <c r="A16325" s="6"/>
    </row>
    <row r="16326" spans="1:1" x14ac:dyDescent="0.25">
      <c r="A16326" s="6"/>
    </row>
    <row r="16327" spans="1:1" x14ac:dyDescent="0.25">
      <c r="A16327" s="6"/>
    </row>
    <row r="16328" spans="1:1" x14ac:dyDescent="0.25">
      <c r="A16328" s="6"/>
    </row>
    <row r="16329" spans="1:1" x14ac:dyDescent="0.25">
      <c r="A16329" s="6"/>
    </row>
    <row r="16330" spans="1:1" x14ac:dyDescent="0.25">
      <c r="A16330" s="6"/>
    </row>
    <row r="16331" spans="1:1" x14ac:dyDescent="0.25">
      <c r="A16331" s="6"/>
    </row>
    <row r="16332" spans="1:1" x14ac:dyDescent="0.25">
      <c r="A16332" s="6"/>
    </row>
    <row r="16333" spans="1:1" x14ac:dyDescent="0.25">
      <c r="A16333" s="6"/>
    </row>
    <row r="16334" spans="1:1" x14ac:dyDescent="0.25">
      <c r="A16334" s="6"/>
    </row>
    <row r="16335" spans="1:1" x14ac:dyDescent="0.25">
      <c r="A16335" s="6"/>
    </row>
    <row r="16336" spans="1:1" x14ac:dyDescent="0.25">
      <c r="A16336" s="6"/>
    </row>
    <row r="16337" spans="1:1" x14ac:dyDescent="0.25">
      <c r="A16337" s="6"/>
    </row>
    <row r="16338" spans="1:1" x14ac:dyDescent="0.25">
      <c r="A16338" s="6"/>
    </row>
    <row r="16339" spans="1:1" x14ac:dyDescent="0.25">
      <c r="A16339" s="6"/>
    </row>
    <row r="16340" spans="1:1" x14ac:dyDescent="0.25">
      <c r="A16340" s="6"/>
    </row>
    <row r="16341" spans="1:1" x14ac:dyDescent="0.25">
      <c r="A16341" s="6"/>
    </row>
    <row r="16342" spans="1:1" x14ac:dyDescent="0.25">
      <c r="A16342" s="6"/>
    </row>
    <row r="16343" spans="1:1" x14ac:dyDescent="0.25">
      <c r="A16343" s="6"/>
    </row>
    <row r="16344" spans="1:1" x14ac:dyDescent="0.25">
      <c r="A16344" s="6"/>
    </row>
    <row r="16345" spans="1:1" x14ac:dyDescent="0.25">
      <c r="A16345" s="6"/>
    </row>
    <row r="16346" spans="1:1" x14ac:dyDescent="0.25">
      <c r="A16346" s="6"/>
    </row>
    <row r="16347" spans="1:1" x14ac:dyDescent="0.25">
      <c r="A16347" s="6"/>
    </row>
    <row r="16348" spans="1:1" x14ac:dyDescent="0.25">
      <c r="A16348" s="6"/>
    </row>
    <row r="16349" spans="1:1" x14ac:dyDescent="0.25">
      <c r="A16349" s="6"/>
    </row>
    <row r="16350" spans="1:1" x14ac:dyDescent="0.25">
      <c r="A16350" s="6"/>
    </row>
    <row r="16351" spans="1:1" x14ac:dyDescent="0.25">
      <c r="A16351" s="6"/>
    </row>
    <row r="16352" spans="1:1" x14ac:dyDescent="0.25">
      <c r="A16352" s="6"/>
    </row>
    <row r="16353" spans="1:1" x14ac:dyDescent="0.25">
      <c r="A16353" s="6"/>
    </row>
    <row r="16354" spans="1:1" x14ac:dyDescent="0.25">
      <c r="A16354" s="6"/>
    </row>
    <row r="16355" spans="1:1" x14ac:dyDescent="0.25">
      <c r="A16355" s="6"/>
    </row>
    <row r="16356" spans="1:1" x14ac:dyDescent="0.25">
      <c r="A16356" s="6"/>
    </row>
    <row r="16357" spans="1:1" x14ac:dyDescent="0.25">
      <c r="A16357" s="6"/>
    </row>
    <row r="16358" spans="1:1" x14ac:dyDescent="0.25">
      <c r="A16358" s="6"/>
    </row>
    <row r="16359" spans="1:1" x14ac:dyDescent="0.25">
      <c r="A16359" s="6"/>
    </row>
    <row r="16360" spans="1:1" x14ac:dyDescent="0.25">
      <c r="A16360" s="6"/>
    </row>
    <row r="16361" spans="1:1" x14ac:dyDescent="0.25">
      <c r="A16361" s="6"/>
    </row>
    <row r="16362" spans="1:1" x14ac:dyDescent="0.25">
      <c r="A16362" s="6"/>
    </row>
    <row r="16363" spans="1:1" x14ac:dyDescent="0.25">
      <c r="A16363" s="6"/>
    </row>
    <row r="16364" spans="1:1" x14ac:dyDescent="0.25">
      <c r="A16364" s="6"/>
    </row>
    <row r="16365" spans="1:1" x14ac:dyDescent="0.25">
      <c r="A16365" s="6"/>
    </row>
    <row r="16366" spans="1:1" x14ac:dyDescent="0.25">
      <c r="A16366" s="6"/>
    </row>
    <row r="16367" spans="1:1" x14ac:dyDescent="0.25">
      <c r="A16367" s="6"/>
    </row>
    <row r="16368" spans="1:1" x14ac:dyDescent="0.25">
      <c r="A16368" s="6"/>
    </row>
    <row r="16369" spans="1:1" x14ac:dyDescent="0.25">
      <c r="A16369" s="6"/>
    </row>
    <row r="16370" spans="1:1" x14ac:dyDescent="0.25">
      <c r="A16370" s="6"/>
    </row>
    <row r="16371" spans="1:1" x14ac:dyDescent="0.25">
      <c r="A16371" s="6"/>
    </row>
    <row r="16372" spans="1:1" x14ac:dyDescent="0.25">
      <c r="A16372" s="6"/>
    </row>
    <row r="16373" spans="1:1" x14ac:dyDescent="0.25">
      <c r="A16373" s="6"/>
    </row>
    <row r="16374" spans="1:1" x14ac:dyDescent="0.25">
      <c r="A16374" s="6"/>
    </row>
    <row r="16375" spans="1:1" x14ac:dyDescent="0.25">
      <c r="A16375" s="6"/>
    </row>
    <row r="16376" spans="1:1" x14ac:dyDescent="0.25">
      <c r="A16376" s="6"/>
    </row>
    <row r="16377" spans="1:1" x14ac:dyDescent="0.25">
      <c r="A16377" s="6"/>
    </row>
    <row r="16378" spans="1:1" x14ac:dyDescent="0.25">
      <c r="A16378" s="6"/>
    </row>
    <row r="16379" spans="1:1" x14ac:dyDescent="0.25">
      <c r="A16379" s="6"/>
    </row>
    <row r="16380" spans="1:1" x14ac:dyDescent="0.25">
      <c r="A16380" s="6"/>
    </row>
    <row r="16381" spans="1:1" x14ac:dyDescent="0.25">
      <c r="A16381" s="6"/>
    </row>
    <row r="16382" spans="1:1" x14ac:dyDescent="0.25">
      <c r="A16382" s="6"/>
    </row>
    <row r="16383" spans="1:1" x14ac:dyDescent="0.25">
      <c r="A16383" s="6"/>
    </row>
    <row r="16384" spans="1:1" x14ac:dyDescent="0.25">
      <c r="A16384" s="6"/>
    </row>
    <row r="16385" spans="1:1" x14ac:dyDescent="0.25">
      <c r="A16385" s="6"/>
    </row>
    <row r="16386" spans="1:1" x14ac:dyDescent="0.25">
      <c r="A16386" s="6"/>
    </row>
    <row r="16387" spans="1:1" x14ac:dyDescent="0.25">
      <c r="A16387" s="6"/>
    </row>
    <row r="16388" spans="1:1" x14ac:dyDescent="0.25">
      <c r="A16388" s="6"/>
    </row>
    <row r="16389" spans="1:1" x14ac:dyDescent="0.25">
      <c r="A16389" s="6"/>
    </row>
    <row r="16390" spans="1:1" x14ac:dyDescent="0.25">
      <c r="A16390" s="6"/>
    </row>
    <row r="16391" spans="1:1" x14ac:dyDescent="0.25">
      <c r="A16391" s="6"/>
    </row>
    <row r="16392" spans="1:1" x14ac:dyDescent="0.25">
      <c r="A16392" s="6"/>
    </row>
    <row r="16393" spans="1:1" x14ac:dyDescent="0.25">
      <c r="A16393" s="6"/>
    </row>
    <row r="16394" spans="1:1" x14ac:dyDescent="0.25">
      <c r="A16394" s="6"/>
    </row>
    <row r="16395" spans="1:1" x14ac:dyDescent="0.25">
      <c r="A16395" s="6"/>
    </row>
    <row r="16396" spans="1:1" x14ac:dyDescent="0.25">
      <c r="A16396" s="6"/>
    </row>
    <row r="16397" spans="1:1" x14ac:dyDescent="0.25">
      <c r="A16397" s="6"/>
    </row>
    <row r="16398" spans="1:1" x14ac:dyDescent="0.25">
      <c r="A16398" s="6"/>
    </row>
    <row r="16399" spans="1:1" x14ac:dyDescent="0.25">
      <c r="A16399" s="6"/>
    </row>
    <row r="16400" spans="1:1" x14ac:dyDescent="0.25">
      <c r="A16400" s="6"/>
    </row>
    <row r="16401" spans="1:1" x14ac:dyDescent="0.25">
      <c r="A16401" s="6"/>
    </row>
    <row r="16402" spans="1:1" x14ac:dyDescent="0.25">
      <c r="A16402" s="6"/>
    </row>
    <row r="16403" spans="1:1" x14ac:dyDescent="0.25">
      <c r="A16403" s="6"/>
    </row>
    <row r="16404" spans="1:1" x14ac:dyDescent="0.25">
      <c r="A16404" s="6"/>
    </row>
    <row r="16405" spans="1:1" x14ac:dyDescent="0.25">
      <c r="A16405" s="6"/>
    </row>
    <row r="16406" spans="1:1" x14ac:dyDescent="0.25">
      <c r="A16406" s="6"/>
    </row>
    <row r="16407" spans="1:1" x14ac:dyDescent="0.25">
      <c r="A16407" s="6"/>
    </row>
    <row r="16408" spans="1:1" x14ac:dyDescent="0.25">
      <c r="A16408" s="6"/>
    </row>
    <row r="16409" spans="1:1" x14ac:dyDescent="0.25">
      <c r="A16409" s="6"/>
    </row>
    <row r="16410" spans="1:1" x14ac:dyDescent="0.25">
      <c r="A16410" s="6"/>
    </row>
    <row r="16411" spans="1:1" x14ac:dyDescent="0.25">
      <c r="A16411" s="6"/>
    </row>
    <row r="16412" spans="1:1" x14ac:dyDescent="0.25">
      <c r="A16412" s="6"/>
    </row>
    <row r="16413" spans="1:1" x14ac:dyDescent="0.25">
      <c r="A16413" s="6"/>
    </row>
    <row r="16414" spans="1:1" x14ac:dyDescent="0.25">
      <c r="A16414" s="6"/>
    </row>
    <row r="16415" spans="1:1" x14ac:dyDescent="0.25">
      <c r="A16415" s="6"/>
    </row>
    <row r="16416" spans="1:1" x14ac:dyDescent="0.25">
      <c r="A16416" s="6"/>
    </row>
    <row r="16417" spans="1:1" x14ac:dyDescent="0.25">
      <c r="A16417" s="6"/>
    </row>
    <row r="16418" spans="1:1" x14ac:dyDescent="0.25">
      <c r="A16418" s="6"/>
    </row>
    <row r="16419" spans="1:1" x14ac:dyDescent="0.25">
      <c r="A16419" s="6"/>
    </row>
    <row r="16420" spans="1:1" x14ac:dyDescent="0.25">
      <c r="A16420" s="6"/>
    </row>
    <row r="16421" spans="1:1" x14ac:dyDescent="0.25">
      <c r="A16421" s="6"/>
    </row>
    <row r="16422" spans="1:1" x14ac:dyDescent="0.25">
      <c r="A16422" s="6"/>
    </row>
    <row r="16423" spans="1:1" x14ac:dyDescent="0.25">
      <c r="A16423" s="6"/>
    </row>
    <row r="16424" spans="1:1" x14ac:dyDescent="0.25">
      <c r="A16424" s="6"/>
    </row>
    <row r="16425" spans="1:1" x14ac:dyDescent="0.25">
      <c r="A16425" s="6"/>
    </row>
    <row r="16426" spans="1:1" x14ac:dyDescent="0.25">
      <c r="A16426" s="6"/>
    </row>
    <row r="16427" spans="1:1" x14ac:dyDescent="0.25">
      <c r="A16427" s="6"/>
    </row>
    <row r="16428" spans="1:1" x14ac:dyDescent="0.25">
      <c r="A16428" s="6"/>
    </row>
    <row r="16429" spans="1:1" x14ac:dyDescent="0.25">
      <c r="A16429" s="6"/>
    </row>
    <row r="16430" spans="1:1" x14ac:dyDescent="0.25">
      <c r="A16430" s="6"/>
    </row>
    <row r="16431" spans="1:1" x14ac:dyDescent="0.25">
      <c r="A16431" s="6"/>
    </row>
    <row r="16432" spans="1:1" x14ac:dyDescent="0.25">
      <c r="A16432" s="6"/>
    </row>
    <row r="16433" spans="1:1" x14ac:dyDescent="0.25">
      <c r="A16433" s="6"/>
    </row>
    <row r="16434" spans="1:1" x14ac:dyDescent="0.25">
      <c r="A16434" s="6"/>
    </row>
    <row r="16435" spans="1:1" x14ac:dyDescent="0.25">
      <c r="A16435" s="6"/>
    </row>
    <row r="16436" spans="1:1" x14ac:dyDescent="0.25">
      <c r="A16436" s="6"/>
    </row>
    <row r="16437" spans="1:1" x14ac:dyDescent="0.25">
      <c r="A16437" s="6"/>
    </row>
    <row r="16438" spans="1:1" x14ac:dyDescent="0.25">
      <c r="A16438" s="6"/>
    </row>
    <row r="16439" spans="1:1" x14ac:dyDescent="0.25">
      <c r="A16439" s="6"/>
    </row>
    <row r="16440" spans="1:1" x14ac:dyDescent="0.25">
      <c r="A16440" s="6"/>
    </row>
    <row r="16441" spans="1:1" x14ac:dyDescent="0.25">
      <c r="A16441" s="6"/>
    </row>
    <row r="16442" spans="1:1" x14ac:dyDescent="0.25">
      <c r="A16442" s="6"/>
    </row>
    <row r="16443" spans="1:1" x14ac:dyDescent="0.25">
      <c r="A16443" s="6"/>
    </row>
    <row r="16444" spans="1:1" x14ac:dyDescent="0.25">
      <c r="A16444" s="6"/>
    </row>
    <row r="16445" spans="1:1" x14ac:dyDescent="0.25">
      <c r="A16445" s="6"/>
    </row>
    <row r="16446" spans="1:1" x14ac:dyDescent="0.25">
      <c r="A16446" s="6"/>
    </row>
    <row r="16447" spans="1:1" x14ac:dyDescent="0.25">
      <c r="A16447" s="6"/>
    </row>
    <row r="16448" spans="1:1" x14ac:dyDescent="0.25">
      <c r="A16448" s="6"/>
    </row>
    <row r="16449" spans="1:1" x14ac:dyDescent="0.25">
      <c r="A16449" s="6"/>
    </row>
    <row r="16450" spans="1:1" x14ac:dyDescent="0.25">
      <c r="A16450" s="6"/>
    </row>
    <row r="16451" spans="1:1" x14ac:dyDescent="0.25">
      <c r="A16451" s="6"/>
    </row>
    <row r="16452" spans="1:1" x14ac:dyDescent="0.25">
      <c r="A16452" s="6"/>
    </row>
    <row r="16453" spans="1:1" x14ac:dyDescent="0.25">
      <c r="A16453" s="6"/>
    </row>
    <row r="16454" spans="1:1" x14ac:dyDescent="0.25">
      <c r="A16454" s="6"/>
    </row>
    <row r="16455" spans="1:1" x14ac:dyDescent="0.25">
      <c r="A16455" s="6"/>
    </row>
    <row r="16456" spans="1:1" x14ac:dyDescent="0.25">
      <c r="A16456" s="6"/>
    </row>
    <row r="16457" spans="1:1" x14ac:dyDescent="0.25">
      <c r="A16457" s="6"/>
    </row>
    <row r="16458" spans="1:1" x14ac:dyDescent="0.25">
      <c r="A16458" s="6"/>
    </row>
    <row r="16459" spans="1:1" x14ac:dyDescent="0.25">
      <c r="A16459" s="6"/>
    </row>
    <row r="16460" spans="1:1" x14ac:dyDescent="0.25">
      <c r="A16460" s="6"/>
    </row>
    <row r="16461" spans="1:1" x14ac:dyDescent="0.25">
      <c r="A16461" s="6"/>
    </row>
    <row r="16462" spans="1:1" x14ac:dyDescent="0.25">
      <c r="A16462" s="6"/>
    </row>
    <row r="16463" spans="1:1" x14ac:dyDescent="0.25">
      <c r="A16463" s="6"/>
    </row>
    <row r="16464" spans="1:1" x14ac:dyDescent="0.25">
      <c r="A16464" s="6"/>
    </row>
    <row r="16465" spans="1:1" x14ac:dyDescent="0.25">
      <c r="A16465" s="6"/>
    </row>
    <row r="16466" spans="1:1" x14ac:dyDescent="0.25">
      <c r="A16466" s="6"/>
    </row>
    <row r="16467" spans="1:1" x14ac:dyDescent="0.25">
      <c r="A16467" s="6"/>
    </row>
    <row r="16468" spans="1:1" x14ac:dyDescent="0.25">
      <c r="A16468" s="6"/>
    </row>
    <row r="16469" spans="1:1" x14ac:dyDescent="0.25">
      <c r="A16469" s="6"/>
    </row>
    <row r="16470" spans="1:1" x14ac:dyDescent="0.25">
      <c r="A16470" s="6"/>
    </row>
    <row r="16471" spans="1:1" x14ac:dyDescent="0.25">
      <c r="A16471" s="6"/>
    </row>
    <row r="16472" spans="1:1" x14ac:dyDescent="0.25">
      <c r="A16472" s="6"/>
    </row>
    <row r="16473" spans="1:1" x14ac:dyDescent="0.25">
      <c r="A16473" s="6"/>
    </row>
    <row r="16474" spans="1:1" x14ac:dyDescent="0.25">
      <c r="A16474" s="6"/>
    </row>
    <row r="16475" spans="1:1" x14ac:dyDescent="0.25">
      <c r="A16475" s="6"/>
    </row>
    <row r="16476" spans="1:1" x14ac:dyDescent="0.25">
      <c r="A16476" s="6"/>
    </row>
    <row r="16477" spans="1:1" x14ac:dyDescent="0.25">
      <c r="A16477" s="6"/>
    </row>
    <row r="16478" spans="1:1" x14ac:dyDescent="0.25">
      <c r="A16478" s="6"/>
    </row>
    <row r="16479" spans="1:1" x14ac:dyDescent="0.25">
      <c r="A16479" s="6"/>
    </row>
    <row r="16480" spans="1:1" x14ac:dyDescent="0.25">
      <c r="A16480" s="6"/>
    </row>
    <row r="16481" spans="1:1" x14ac:dyDescent="0.25">
      <c r="A16481" s="6"/>
    </row>
    <row r="16482" spans="1:1" x14ac:dyDescent="0.25">
      <c r="A16482" s="6"/>
    </row>
    <row r="16483" spans="1:1" x14ac:dyDescent="0.25">
      <c r="A16483" s="6"/>
    </row>
    <row r="16484" spans="1:1" x14ac:dyDescent="0.25">
      <c r="A16484" s="6"/>
    </row>
    <row r="16485" spans="1:1" x14ac:dyDescent="0.25">
      <c r="A16485" s="6"/>
    </row>
    <row r="16486" spans="1:1" x14ac:dyDescent="0.25">
      <c r="A16486" s="6"/>
    </row>
    <row r="16487" spans="1:1" x14ac:dyDescent="0.25">
      <c r="A16487" s="6"/>
    </row>
    <row r="16488" spans="1:1" x14ac:dyDescent="0.25">
      <c r="A16488" s="6"/>
    </row>
    <row r="16489" spans="1:1" x14ac:dyDescent="0.25">
      <c r="A16489" s="6"/>
    </row>
    <row r="16490" spans="1:1" x14ac:dyDescent="0.25">
      <c r="A16490" s="6"/>
    </row>
    <row r="16491" spans="1:1" x14ac:dyDescent="0.25">
      <c r="A16491" s="6"/>
    </row>
    <row r="16492" spans="1:1" x14ac:dyDescent="0.25">
      <c r="A16492" s="6"/>
    </row>
    <row r="16493" spans="1:1" x14ac:dyDescent="0.25">
      <c r="A16493" s="6"/>
    </row>
    <row r="16494" spans="1:1" x14ac:dyDescent="0.25">
      <c r="A16494" s="6"/>
    </row>
    <row r="16495" spans="1:1" x14ac:dyDescent="0.25">
      <c r="A16495" s="6"/>
    </row>
    <row r="16496" spans="1:1" x14ac:dyDescent="0.25">
      <c r="A16496" s="6"/>
    </row>
    <row r="16497" spans="1:1" x14ac:dyDescent="0.25">
      <c r="A16497" s="6"/>
    </row>
    <row r="16498" spans="1:1" x14ac:dyDescent="0.25">
      <c r="A16498" s="6"/>
    </row>
    <row r="16499" spans="1:1" x14ac:dyDescent="0.25">
      <c r="A16499" s="6"/>
    </row>
    <row r="16500" spans="1:1" x14ac:dyDescent="0.25">
      <c r="A16500" s="6"/>
    </row>
    <row r="16501" spans="1:1" x14ac:dyDescent="0.25">
      <c r="A16501" s="6"/>
    </row>
    <row r="16502" spans="1:1" x14ac:dyDescent="0.25">
      <c r="A16502" s="6"/>
    </row>
    <row r="16503" spans="1:1" x14ac:dyDescent="0.25">
      <c r="A16503" s="6"/>
    </row>
    <row r="16504" spans="1:1" x14ac:dyDescent="0.25">
      <c r="A16504" s="6"/>
    </row>
    <row r="16505" spans="1:1" x14ac:dyDescent="0.25">
      <c r="A16505" s="6"/>
    </row>
    <row r="16506" spans="1:1" x14ac:dyDescent="0.25">
      <c r="A16506" s="6"/>
    </row>
    <row r="16507" spans="1:1" x14ac:dyDescent="0.25">
      <c r="A16507" s="6"/>
    </row>
    <row r="16508" spans="1:1" x14ac:dyDescent="0.25">
      <c r="A16508" s="6"/>
    </row>
    <row r="16509" spans="1:1" x14ac:dyDescent="0.25">
      <c r="A16509" s="6"/>
    </row>
    <row r="16510" spans="1:1" x14ac:dyDescent="0.25">
      <c r="A16510" s="6"/>
    </row>
    <row r="16511" spans="1:1" x14ac:dyDescent="0.25">
      <c r="A16511" s="6"/>
    </row>
    <row r="16512" spans="1:1" x14ac:dyDescent="0.25">
      <c r="A16512" s="6"/>
    </row>
    <row r="16513" spans="1:1" x14ac:dyDescent="0.25">
      <c r="A16513" s="6"/>
    </row>
    <row r="16514" spans="1:1" x14ac:dyDescent="0.25">
      <c r="A16514" s="6"/>
    </row>
    <row r="16515" spans="1:1" x14ac:dyDescent="0.25">
      <c r="A16515" s="6"/>
    </row>
    <row r="16516" spans="1:1" x14ac:dyDescent="0.25">
      <c r="A16516" s="6"/>
    </row>
    <row r="16517" spans="1:1" x14ac:dyDescent="0.25">
      <c r="A16517" s="6"/>
    </row>
    <row r="16518" spans="1:1" x14ac:dyDescent="0.25">
      <c r="A16518" s="6"/>
    </row>
    <row r="16519" spans="1:1" x14ac:dyDescent="0.25">
      <c r="A16519" s="6"/>
    </row>
    <row r="16520" spans="1:1" x14ac:dyDescent="0.25">
      <c r="A16520" s="6"/>
    </row>
    <row r="16521" spans="1:1" x14ac:dyDescent="0.25">
      <c r="A16521" s="6"/>
    </row>
    <row r="16522" spans="1:1" x14ac:dyDescent="0.25">
      <c r="A16522" s="6"/>
    </row>
    <row r="16523" spans="1:1" x14ac:dyDescent="0.25">
      <c r="A16523" s="6"/>
    </row>
    <row r="16524" spans="1:1" x14ac:dyDescent="0.25">
      <c r="A16524" s="6"/>
    </row>
    <row r="16525" spans="1:1" x14ac:dyDescent="0.25">
      <c r="A16525" s="6"/>
    </row>
    <row r="16526" spans="1:1" x14ac:dyDescent="0.25">
      <c r="A16526" s="6"/>
    </row>
    <row r="16527" spans="1:1" x14ac:dyDescent="0.25">
      <c r="A16527" s="6"/>
    </row>
    <row r="16528" spans="1:1" x14ac:dyDescent="0.25">
      <c r="A16528" s="6"/>
    </row>
    <row r="16529" spans="1:1" x14ac:dyDescent="0.25">
      <c r="A16529" s="6"/>
    </row>
    <row r="16530" spans="1:1" x14ac:dyDescent="0.25">
      <c r="A16530" s="6"/>
    </row>
    <row r="16531" spans="1:1" x14ac:dyDescent="0.25">
      <c r="A16531" s="6"/>
    </row>
    <row r="16532" spans="1:1" x14ac:dyDescent="0.25">
      <c r="A16532" s="6"/>
    </row>
    <row r="16533" spans="1:1" x14ac:dyDescent="0.25">
      <c r="A16533" s="6"/>
    </row>
    <row r="16534" spans="1:1" x14ac:dyDescent="0.25">
      <c r="A16534" s="6"/>
    </row>
    <row r="16535" spans="1:1" x14ac:dyDescent="0.25">
      <c r="A16535" s="6"/>
    </row>
    <row r="16536" spans="1:1" x14ac:dyDescent="0.25">
      <c r="A16536" s="6"/>
    </row>
    <row r="16537" spans="1:1" x14ac:dyDescent="0.25">
      <c r="A16537" s="6"/>
    </row>
    <row r="16538" spans="1:1" x14ac:dyDescent="0.25">
      <c r="A16538" s="6"/>
    </row>
    <row r="16539" spans="1:1" x14ac:dyDescent="0.25">
      <c r="A16539" s="6"/>
    </row>
    <row r="16540" spans="1:1" x14ac:dyDescent="0.25">
      <c r="A16540" s="6"/>
    </row>
    <row r="16541" spans="1:1" x14ac:dyDescent="0.25">
      <c r="A16541" s="6"/>
    </row>
    <row r="16542" spans="1:1" x14ac:dyDescent="0.25">
      <c r="A16542" s="6"/>
    </row>
    <row r="16543" spans="1:1" x14ac:dyDescent="0.25">
      <c r="A16543" s="6"/>
    </row>
    <row r="16544" spans="1:1" x14ac:dyDescent="0.25">
      <c r="A16544" s="6"/>
    </row>
    <row r="16545" spans="1:1" x14ac:dyDescent="0.25">
      <c r="A16545" s="6"/>
    </row>
    <row r="16546" spans="1:1" x14ac:dyDescent="0.25">
      <c r="A16546" s="6"/>
    </row>
    <row r="16547" spans="1:1" x14ac:dyDescent="0.25">
      <c r="A16547" s="6"/>
    </row>
    <row r="16548" spans="1:1" x14ac:dyDescent="0.25">
      <c r="A16548" s="6"/>
    </row>
    <row r="16549" spans="1:1" x14ac:dyDescent="0.25">
      <c r="A16549" s="6"/>
    </row>
    <row r="16550" spans="1:1" x14ac:dyDescent="0.25">
      <c r="A16550" s="6"/>
    </row>
    <row r="16551" spans="1:1" x14ac:dyDescent="0.25">
      <c r="A16551" s="6"/>
    </row>
    <row r="16552" spans="1:1" x14ac:dyDescent="0.25">
      <c r="A16552" s="6"/>
    </row>
    <row r="16553" spans="1:1" x14ac:dyDescent="0.25">
      <c r="A16553" s="6"/>
    </row>
    <row r="16554" spans="1:1" x14ac:dyDescent="0.25">
      <c r="A16554" s="6"/>
    </row>
    <row r="16555" spans="1:1" x14ac:dyDescent="0.25">
      <c r="A16555" s="6"/>
    </row>
    <row r="16556" spans="1:1" x14ac:dyDescent="0.25">
      <c r="A16556" s="6"/>
    </row>
    <row r="16557" spans="1:1" x14ac:dyDescent="0.25">
      <c r="A16557" s="6"/>
    </row>
    <row r="16558" spans="1:1" x14ac:dyDescent="0.25">
      <c r="A16558" s="6"/>
    </row>
    <row r="16559" spans="1:1" x14ac:dyDescent="0.25">
      <c r="A16559" s="6"/>
    </row>
    <row r="16560" spans="1:1" x14ac:dyDescent="0.25">
      <c r="A16560" s="6"/>
    </row>
    <row r="16561" spans="1:1" x14ac:dyDescent="0.25">
      <c r="A16561" s="6"/>
    </row>
    <row r="16562" spans="1:1" x14ac:dyDescent="0.25">
      <c r="A16562" s="6"/>
    </row>
    <row r="16563" spans="1:1" x14ac:dyDescent="0.25">
      <c r="A16563" s="6"/>
    </row>
    <row r="16564" spans="1:1" x14ac:dyDescent="0.25">
      <c r="A16564" s="6"/>
    </row>
    <row r="16565" spans="1:1" x14ac:dyDescent="0.25">
      <c r="A16565" s="6"/>
    </row>
    <row r="16566" spans="1:1" x14ac:dyDescent="0.25">
      <c r="A16566" s="6"/>
    </row>
    <row r="16567" spans="1:1" x14ac:dyDescent="0.25">
      <c r="A16567" s="6"/>
    </row>
    <row r="16568" spans="1:1" x14ac:dyDescent="0.25">
      <c r="A16568" s="6"/>
    </row>
    <row r="16569" spans="1:1" x14ac:dyDescent="0.25">
      <c r="A16569" s="6"/>
    </row>
    <row r="16570" spans="1:1" x14ac:dyDescent="0.25">
      <c r="A16570" s="6"/>
    </row>
    <row r="16571" spans="1:1" x14ac:dyDescent="0.25">
      <c r="A16571" s="6"/>
    </row>
    <row r="16572" spans="1:1" x14ac:dyDescent="0.25">
      <c r="A16572" s="6"/>
    </row>
    <row r="16573" spans="1:1" x14ac:dyDescent="0.25">
      <c r="A16573" s="6"/>
    </row>
    <row r="16574" spans="1:1" x14ac:dyDescent="0.25">
      <c r="A16574" s="6"/>
    </row>
    <row r="16575" spans="1:1" x14ac:dyDescent="0.25">
      <c r="A16575" s="6"/>
    </row>
    <row r="16576" spans="1:1" x14ac:dyDescent="0.25">
      <c r="A16576" s="6"/>
    </row>
    <row r="16577" spans="1:1" x14ac:dyDescent="0.25">
      <c r="A16577" s="6"/>
    </row>
    <row r="16578" spans="1:1" x14ac:dyDescent="0.25">
      <c r="A16578" s="6"/>
    </row>
    <row r="16579" spans="1:1" x14ac:dyDescent="0.25">
      <c r="A16579" s="6"/>
    </row>
    <row r="16580" spans="1:1" x14ac:dyDescent="0.25">
      <c r="A16580" s="6"/>
    </row>
    <row r="16581" spans="1:1" x14ac:dyDescent="0.25">
      <c r="A16581" s="6"/>
    </row>
    <row r="16582" spans="1:1" x14ac:dyDescent="0.25">
      <c r="A16582" s="6"/>
    </row>
    <row r="16583" spans="1:1" x14ac:dyDescent="0.25">
      <c r="A16583" s="6"/>
    </row>
    <row r="16584" spans="1:1" x14ac:dyDescent="0.25">
      <c r="A16584" s="6"/>
    </row>
    <row r="16585" spans="1:1" x14ac:dyDescent="0.25">
      <c r="A16585" s="6"/>
    </row>
    <row r="16586" spans="1:1" x14ac:dyDescent="0.25">
      <c r="A16586" s="6"/>
    </row>
    <row r="16587" spans="1:1" x14ac:dyDescent="0.25">
      <c r="A16587" s="6"/>
    </row>
    <row r="16588" spans="1:1" x14ac:dyDescent="0.25">
      <c r="A16588" s="6"/>
    </row>
    <row r="16589" spans="1:1" x14ac:dyDescent="0.25">
      <c r="A16589" s="6"/>
    </row>
    <row r="16590" spans="1:1" x14ac:dyDescent="0.25">
      <c r="A16590" s="6"/>
    </row>
    <row r="16591" spans="1:1" x14ac:dyDescent="0.25">
      <c r="A16591" s="6"/>
    </row>
    <row r="16592" spans="1:1" x14ac:dyDescent="0.25">
      <c r="A16592" s="6"/>
    </row>
    <row r="16593" spans="1:1" x14ac:dyDescent="0.25">
      <c r="A16593" s="6"/>
    </row>
    <row r="16594" spans="1:1" x14ac:dyDescent="0.25">
      <c r="A16594" s="6"/>
    </row>
    <row r="16595" spans="1:1" x14ac:dyDescent="0.25">
      <c r="A16595" s="6"/>
    </row>
    <row r="16596" spans="1:1" x14ac:dyDescent="0.25">
      <c r="A16596" s="6"/>
    </row>
    <row r="16597" spans="1:1" x14ac:dyDescent="0.25">
      <c r="A16597" s="6"/>
    </row>
    <row r="16598" spans="1:1" x14ac:dyDescent="0.25">
      <c r="A16598" s="6"/>
    </row>
    <row r="16599" spans="1:1" x14ac:dyDescent="0.25">
      <c r="A16599" s="6"/>
    </row>
    <row r="16600" spans="1:1" x14ac:dyDescent="0.25">
      <c r="A16600" s="6"/>
    </row>
    <row r="16601" spans="1:1" x14ac:dyDescent="0.25">
      <c r="A16601" s="6"/>
    </row>
    <row r="16602" spans="1:1" x14ac:dyDescent="0.25">
      <c r="A16602" s="6"/>
    </row>
    <row r="16603" spans="1:1" x14ac:dyDescent="0.25">
      <c r="A16603" s="6"/>
    </row>
    <row r="16604" spans="1:1" x14ac:dyDescent="0.25">
      <c r="A16604" s="6"/>
    </row>
    <row r="16605" spans="1:1" x14ac:dyDescent="0.25">
      <c r="A16605" s="6"/>
    </row>
    <row r="16606" spans="1:1" x14ac:dyDescent="0.25">
      <c r="A16606" s="6"/>
    </row>
    <row r="16607" spans="1:1" x14ac:dyDescent="0.25">
      <c r="A16607" s="6"/>
    </row>
    <row r="16608" spans="1:1" x14ac:dyDescent="0.25">
      <c r="A16608" s="6"/>
    </row>
    <row r="16609" spans="1:1" x14ac:dyDescent="0.25">
      <c r="A16609" s="6"/>
    </row>
    <row r="16610" spans="1:1" x14ac:dyDescent="0.25">
      <c r="A16610" s="6"/>
    </row>
    <row r="16611" spans="1:1" x14ac:dyDescent="0.25">
      <c r="A16611" s="6"/>
    </row>
    <row r="16612" spans="1:1" x14ac:dyDescent="0.25">
      <c r="A16612" s="6"/>
    </row>
    <row r="16613" spans="1:1" x14ac:dyDescent="0.25">
      <c r="A16613" s="6"/>
    </row>
    <row r="16614" spans="1:1" x14ac:dyDescent="0.25">
      <c r="A16614" s="6"/>
    </row>
    <row r="16615" spans="1:1" x14ac:dyDescent="0.25">
      <c r="A16615" s="6"/>
    </row>
    <row r="16616" spans="1:1" x14ac:dyDescent="0.25">
      <c r="A16616" s="6"/>
    </row>
    <row r="16617" spans="1:1" x14ac:dyDescent="0.25">
      <c r="A16617" s="6"/>
    </row>
    <row r="16618" spans="1:1" x14ac:dyDescent="0.25">
      <c r="A16618" s="6"/>
    </row>
    <row r="16619" spans="1:1" x14ac:dyDescent="0.25">
      <c r="A16619" s="6"/>
    </row>
    <row r="16620" spans="1:1" x14ac:dyDescent="0.25">
      <c r="A16620" s="6"/>
    </row>
    <row r="16621" spans="1:1" x14ac:dyDescent="0.25">
      <c r="A16621" s="6"/>
    </row>
    <row r="16622" spans="1:1" x14ac:dyDescent="0.25">
      <c r="A16622" s="6"/>
    </row>
    <row r="16623" spans="1:1" x14ac:dyDescent="0.25">
      <c r="A16623" s="6"/>
    </row>
    <row r="16624" spans="1:1" x14ac:dyDescent="0.25">
      <c r="A16624" s="6"/>
    </row>
    <row r="16625" spans="1:1" x14ac:dyDescent="0.25">
      <c r="A16625" s="6"/>
    </row>
    <row r="16626" spans="1:1" x14ac:dyDescent="0.25">
      <c r="A16626" s="6"/>
    </row>
    <row r="16627" spans="1:1" x14ac:dyDescent="0.25">
      <c r="A16627" s="6"/>
    </row>
    <row r="16628" spans="1:1" x14ac:dyDescent="0.25">
      <c r="A16628" s="6"/>
    </row>
    <row r="16629" spans="1:1" x14ac:dyDescent="0.25">
      <c r="A16629" s="6"/>
    </row>
    <row r="16630" spans="1:1" x14ac:dyDescent="0.25">
      <c r="A16630" s="6"/>
    </row>
    <row r="16631" spans="1:1" x14ac:dyDescent="0.25">
      <c r="A16631" s="6"/>
    </row>
    <row r="16632" spans="1:1" x14ac:dyDescent="0.25">
      <c r="A16632" s="6"/>
    </row>
    <row r="16633" spans="1:1" x14ac:dyDescent="0.25">
      <c r="A16633" s="6"/>
    </row>
    <row r="16634" spans="1:1" x14ac:dyDescent="0.25">
      <c r="A16634" s="6"/>
    </row>
    <row r="16635" spans="1:1" x14ac:dyDescent="0.25">
      <c r="A16635" s="6"/>
    </row>
    <row r="16636" spans="1:1" x14ac:dyDescent="0.25">
      <c r="A16636" s="6"/>
    </row>
    <row r="16637" spans="1:1" x14ac:dyDescent="0.25">
      <c r="A16637" s="6"/>
    </row>
    <row r="16638" spans="1:1" x14ac:dyDescent="0.25">
      <c r="A16638" s="6"/>
    </row>
    <row r="16639" spans="1:1" x14ac:dyDescent="0.25">
      <c r="A16639" s="6"/>
    </row>
    <row r="16640" spans="1:1" x14ac:dyDescent="0.25">
      <c r="A16640" s="6"/>
    </row>
    <row r="16641" spans="1:1" x14ac:dyDescent="0.25">
      <c r="A16641" s="6"/>
    </row>
    <row r="16642" spans="1:1" x14ac:dyDescent="0.25">
      <c r="A16642" s="6"/>
    </row>
    <row r="16643" spans="1:1" x14ac:dyDescent="0.25">
      <c r="A16643" s="6"/>
    </row>
    <row r="16644" spans="1:1" x14ac:dyDescent="0.25">
      <c r="A16644" s="6"/>
    </row>
    <row r="16645" spans="1:1" x14ac:dyDescent="0.25">
      <c r="A16645" s="6"/>
    </row>
    <row r="16646" spans="1:1" x14ac:dyDescent="0.25">
      <c r="A16646" s="6"/>
    </row>
    <row r="16647" spans="1:1" x14ac:dyDescent="0.25">
      <c r="A16647" s="6"/>
    </row>
    <row r="16648" spans="1:1" x14ac:dyDescent="0.25">
      <c r="A16648" s="6"/>
    </row>
    <row r="16649" spans="1:1" x14ac:dyDescent="0.25">
      <c r="A16649" s="6"/>
    </row>
    <row r="16650" spans="1:1" x14ac:dyDescent="0.25">
      <c r="A16650" s="6"/>
    </row>
    <row r="16651" spans="1:1" x14ac:dyDescent="0.25">
      <c r="A16651" s="6"/>
    </row>
    <row r="16652" spans="1:1" x14ac:dyDescent="0.25">
      <c r="A16652" s="6"/>
    </row>
    <row r="16653" spans="1:1" x14ac:dyDescent="0.25">
      <c r="A16653" s="6"/>
    </row>
    <row r="16654" spans="1:1" x14ac:dyDescent="0.25">
      <c r="A16654" s="6"/>
    </row>
    <row r="16655" spans="1:1" x14ac:dyDescent="0.25">
      <c r="A16655" s="6"/>
    </row>
    <row r="16656" spans="1:1" x14ac:dyDescent="0.25">
      <c r="A16656" s="6"/>
    </row>
    <row r="16657" spans="1:1" x14ac:dyDescent="0.25">
      <c r="A16657" s="6"/>
    </row>
    <row r="16658" spans="1:1" x14ac:dyDescent="0.25">
      <c r="A16658" s="6"/>
    </row>
    <row r="16659" spans="1:1" x14ac:dyDescent="0.25">
      <c r="A16659" s="6"/>
    </row>
    <row r="16660" spans="1:1" x14ac:dyDescent="0.25">
      <c r="A16660" s="6"/>
    </row>
    <row r="16661" spans="1:1" x14ac:dyDescent="0.25">
      <c r="A16661" s="6"/>
    </row>
    <row r="16662" spans="1:1" x14ac:dyDescent="0.25">
      <c r="A16662" s="6"/>
    </row>
    <row r="16663" spans="1:1" x14ac:dyDescent="0.25">
      <c r="A16663" s="6"/>
    </row>
    <row r="16664" spans="1:1" x14ac:dyDescent="0.25">
      <c r="A16664" s="6"/>
    </row>
    <row r="16665" spans="1:1" x14ac:dyDescent="0.25">
      <c r="A16665" s="6"/>
    </row>
    <row r="16666" spans="1:1" x14ac:dyDescent="0.25">
      <c r="A16666" s="6"/>
    </row>
    <row r="16667" spans="1:1" x14ac:dyDescent="0.25">
      <c r="A16667" s="6"/>
    </row>
    <row r="16668" spans="1:1" x14ac:dyDescent="0.25">
      <c r="A16668" s="6"/>
    </row>
    <row r="16669" spans="1:1" x14ac:dyDescent="0.25">
      <c r="A16669" s="6"/>
    </row>
    <row r="16670" spans="1:1" x14ac:dyDescent="0.25">
      <c r="A16670" s="6"/>
    </row>
    <row r="16671" spans="1:1" x14ac:dyDescent="0.25">
      <c r="A16671" s="6"/>
    </row>
    <row r="16672" spans="1:1" x14ac:dyDescent="0.25">
      <c r="A16672" s="6"/>
    </row>
    <row r="16673" spans="1:1" x14ac:dyDescent="0.25">
      <c r="A16673" s="6"/>
    </row>
    <row r="16674" spans="1:1" x14ac:dyDescent="0.25">
      <c r="A16674" s="6"/>
    </row>
    <row r="16675" spans="1:1" x14ac:dyDescent="0.25">
      <c r="A16675" s="6"/>
    </row>
    <row r="16676" spans="1:1" x14ac:dyDescent="0.25">
      <c r="A16676" s="6"/>
    </row>
    <row r="16677" spans="1:1" x14ac:dyDescent="0.25">
      <c r="A16677" s="6"/>
    </row>
    <row r="16678" spans="1:1" x14ac:dyDescent="0.25">
      <c r="A16678" s="6"/>
    </row>
    <row r="16679" spans="1:1" x14ac:dyDescent="0.25">
      <c r="A16679" s="6"/>
    </row>
    <row r="16680" spans="1:1" x14ac:dyDescent="0.25">
      <c r="A16680" s="6"/>
    </row>
    <row r="16681" spans="1:1" x14ac:dyDescent="0.25">
      <c r="A16681" s="6"/>
    </row>
    <row r="16682" spans="1:1" x14ac:dyDescent="0.25">
      <c r="A16682" s="6"/>
    </row>
    <row r="16683" spans="1:1" x14ac:dyDescent="0.25">
      <c r="A16683" s="6"/>
    </row>
    <row r="16684" spans="1:1" x14ac:dyDescent="0.25">
      <c r="A16684" s="6"/>
    </row>
    <row r="16685" spans="1:1" x14ac:dyDescent="0.25">
      <c r="A16685" s="6"/>
    </row>
    <row r="16686" spans="1:1" x14ac:dyDescent="0.25">
      <c r="A16686" s="6"/>
    </row>
    <row r="16687" spans="1:1" x14ac:dyDescent="0.25">
      <c r="A16687" s="6"/>
    </row>
    <row r="16688" spans="1:1" x14ac:dyDescent="0.25">
      <c r="A16688" s="6"/>
    </row>
    <row r="16689" spans="1:1" x14ac:dyDescent="0.25">
      <c r="A16689" s="6"/>
    </row>
    <row r="16690" spans="1:1" x14ac:dyDescent="0.25">
      <c r="A16690" s="6"/>
    </row>
    <row r="16691" spans="1:1" x14ac:dyDescent="0.25">
      <c r="A16691" s="6"/>
    </row>
    <row r="16692" spans="1:1" x14ac:dyDescent="0.25">
      <c r="A16692" s="6"/>
    </row>
    <row r="16693" spans="1:1" x14ac:dyDescent="0.25">
      <c r="A16693" s="6"/>
    </row>
    <row r="16694" spans="1:1" x14ac:dyDescent="0.25">
      <c r="A16694" s="6"/>
    </row>
    <row r="16695" spans="1:1" x14ac:dyDescent="0.25">
      <c r="A16695" s="6"/>
    </row>
    <row r="16696" spans="1:1" x14ac:dyDescent="0.25">
      <c r="A16696" s="6"/>
    </row>
    <row r="16697" spans="1:1" x14ac:dyDescent="0.25">
      <c r="A16697" s="6"/>
    </row>
    <row r="16698" spans="1:1" x14ac:dyDescent="0.25">
      <c r="A16698" s="6"/>
    </row>
    <row r="16699" spans="1:1" x14ac:dyDescent="0.25">
      <c r="A16699" s="6"/>
    </row>
    <row r="16700" spans="1:1" x14ac:dyDescent="0.25">
      <c r="A16700" s="6"/>
    </row>
    <row r="16701" spans="1:1" x14ac:dyDescent="0.25">
      <c r="A16701" s="6"/>
    </row>
    <row r="16702" spans="1:1" x14ac:dyDescent="0.25">
      <c r="A16702" s="6"/>
    </row>
    <row r="16703" spans="1:1" x14ac:dyDescent="0.25">
      <c r="A16703" s="6"/>
    </row>
    <row r="16704" spans="1:1" x14ac:dyDescent="0.25">
      <c r="A16704" s="6"/>
    </row>
    <row r="16705" spans="1:1" x14ac:dyDescent="0.25">
      <c r="A16705" s="6"/>
    </row>
    <row r="16706" spans="1:1" x14ac:dyDescent="0.25">
      <c r="A16706" s="6"/>
    </row>
    <row r="16707" spans="1:1" x14ac:dyDescent="0.25">
      <c r="A16707" s="6"/>
    </row>
    <row r="16708" spans="1:1" x14ac:dyDescent="0.25">
      <c r="A16708" s="6"/>
    </row>
    <row r="16709" spans="1:1" x14ac:dyDescent="0.25">
      <c r="A16709" s="6"/>
    </row>
    <row r="16710" spans="1:1" x14ac:dyDescent="0.25">
      <c r="A16710" s="6"/>
    </row>
    <row r="16711" spans="1:1" x14ac:dyDescent="0.25">
      <c r="A16711" s="6"/>
    </row>
    <row r="16712" spans="1:1" x14ac:dyDescent="0.25">
      <c r="A16712" s="6"/>
    </row>
    <row r="16713" spans="1:1" x14ac:dyDescent="0.25">
      <c r="A16713" s="6"/>
    </row>
    <row r="16714" spans="1:1" x14ac:dyDescent="0.25">
      <c r="A16714" s="6"/>
    </row>
    <row r="16715" spans="1:1" x14ac:dyDescent="0.25">
      <c r="A16715" s="6"/>
    </row>
    <row r="16716" spans="1:1" x14ac:dyDescent="0.25">
      <c r="A16716" s="6"/>
    </row>
    <row r="16717" spans="1:1" x14ac:dyDescent="0.25">
      <c r="A16717" s="6"/>
    </row>
    <row r="16718" spans="1:1" x14ac:dyDescent="0.25">
      <c r="A16718" s="6"/>
    </row>
    <row r="16719" spans="1:1" x14ac:dyDescent="0.25">
      <c r="A16719" s="6"/>
    </row>
    <row r="16720" spans="1:1" x14ac:dyDescent="0.25">
      <c r="A16720" s="6"/>
    </row>
    <row r="16721" spans="1:1" x14ac:dyDescent="0.25">
      <c r="A16721" s="6"/>
    </row>
    <row r="16722" spans="1:1" x14ac:dyDescent="0.25">
      <c r="A16722" s="6"/>
    </row>
    <row r="16723" spans="1:1" x14ac:dyDescent="0.25">
      <c r="A16723" s="6"/>
    </row>
    <row r="16724" spans="1:1" x14ac:dyDescent="0.25">
      <c r="A16724" s="6"/>
    </row>
    <row r="16725" spans="1:1" x14ac:dyDescent="0.25">
      <c r="A16725" s="6"/>
    </row>
    <row r="16726" spans="1:1" x14ac:dyDescent="0.25">
      <c r="A16726" s="6"/>
    </row>
    <row r="16727" spans="1:1" x14ac:dyDescent="0.25">
      <c r="A16727" s="6"/>
    </row>
    <row r="16728" spans="1:1" x14ac:dyDescent="0.25">
      <c r="A16728" s="6"/>
    </row>
    <row r="16729" spans="1:1" x14ac:dyDescent="0.25">
      <c r="A16729" s="6"/>
    </row>
    <row r="16730" spans="1:1" x14ac:dyDescent="0.25">
      <c r="A16730" s="6"/>
    </row>
    <row r="16731" spans="1:1" x14ac:dyDescent="0.25">
      <c r="A16731" s="6"/>
    </row>
    <row r="16732" spans="1:1" x14ac:dyDescent="0.25">
      <c r="A16732" s="6"/>
    </row>
    <row r="16733" spans="1:1" x14ac:dyDescent="0.25">
      <c r="A16733" s="6"/>
    </row>
    <row r="16734" spans="1:1" x14ac:dyDescent="0.25">
      <c r="A16734" s="6"/>
    </row>
    <row r="16735" spans="1:1" x14ac:dyDescent="0.25">
      <c r="A16735" s="6"/>
    </row>
    <row r="16736" spans="1:1" x14ac:dyDescent="0.25">
      <c r="A16736" s="6"/>
    </row>
    <row r="16737" spans="1:1" x14ac:dyDescent="0.25">
      <c r="A16737" s="6"/>
    </row>
    <row r="16738" spans="1:1" x14ac:dyDescent="0.25">
      <c r="A16738" s="6"/>
    </row>
    <row r="16739" spans="1:1" x14ac:dyDescent="0.25">
      <c r="A16739" s="6"/>
    </row>
    <row r="16740" spans="1:1" x14ac:dyDescent="0.25">
      <c r="A16740" s="6"/>
    </row>
    <row r="16741" spans="1:1" x14ac:dyDescent="0.25">
      <c r="A16741" s="6"/>
    </row>
    <row r="16742" spans="1:1" x14ac:dyDescent="0.25">
      <c r="A16742" s="6"/>
    </row>
    <row r="16743" spans="1:1" x14ac:dyDescent="0.25">
      <c r="A16743" s="6"/>
    </row>
    <row r="16744" spans="1:1" x14ac:dyDescent="0.25">
      <c r="A16744" s="6"/>
    </row>
    <row r="16745" spans="1:1" x14ac:dyDescent="0.25">
      <c r="A16745" s="6"/>
    </row>
    <row r="16746" spans="1:1" x14ac:dyDescent="0.25">
      <c r="A16746" s="6"/>
    </row>
    <row r="16747" spans="1:1" x14ac:dyDescent="0.25">
      <c r="A16747" s="6"/>
    </row>
    <row r="16748" spans="1:1" x14ac:dyDescent="0.25">
      <c r="A16748" s="6"/>
    </row>
    <row r="16749" spans="1:1" x14ac:dyDescent="0.25">
      <c r="A16749" s="6"/>
    </row>
    <row r="16750" spans="1:1" x14ac:dyDescent="0.25">
      <c r="A16750" s="6"/>
    </row>
    <row r="16751" spans="1:1" x14ac:dyDescent="0.25">
      <c r="A16751" s="6"/>
    </row>
    <row r="16752" spans="1:1" x14ac:dyDescent="0.25">
      <c r="A16752" s="6"/>
    </row>
    <row r="16753" spans="1:1" x14ac:dyDescent="0.25">
      <c r="A16753" s="6"/>
    </row>
    <row r="16754" spans="1:1" x14ac:dyDescent="0.25">
      <c r="A16754" s="6"/>
    </row>
    <row r="16755" spans="1:1" x14ac:dyDescent="0.25">
      <c r="A16755" s="6"/>
    </row>
    <row r="16756" spans="1:1" x14ac:dyDescent="0.25">
      <c r="A16756" s="6"/>
    </row>
    <row r="16757" spans="1:1" x14ac:dyDescent="0.25">
      <c r="A16757" s="6"/>
    </row>
    <row r="16758" spans="1:1" x14ac:dyDescent="0.25">
      <c r="A16758" s="6"/>
    </row>
    <row r="16759" spans="1:1" x14ac:dyDescent="0.25">
      <c r="A16759" s="6"/>
    </row>
    <row r="16760" spans="1:1" x14ac:dyDescent="0.25">
      <c r="A16760" s="6"/>
    </row>
    <row r="16761" spans="1:1" x14ac:dyDescent="0.25">
      <c r="A16761" s="6"/>
    </row>
    <row r="16762" spans="1:1" x14ac:dyDescent="0.25">
      <c r="A16762" s="6"/>
    </row>
    <row r="16763" spans="1:1" x14ac:dyDescent="0.25">
      <c r="A16763" s="6"/>
    </row>
    <row r="16764" spans="1:1" x14ac:dyDescent="0.25">
      <c r="A16764" s="6"/>
    </row>
    <row r="16765" spans="1:1" x14ac:dyDescent="0.25">
      <c r="A16765" s="6"/>
    </row>
    <row r="16766" spans="1:1" x14ac:dyDescent="0.25">
      <c r="A16766" s="6"/>
    </row>
    <row r="16767" spans="1:1" x14ac:dyDescent="0.25">
      <c r="A16767" s="6"/>
    </row>
    <row r="16768" spans="1:1" x14ac:dyDescent="0.25">
      <c r="A16768" s="6"/>
    </row>
    <row r="16769" spans="1:1" x14ac:dyDescent="0.25">
      <c r="A16769" s="6"/>
    </row>
    <row r="16770" spans="1:1" x14ac:dyDescent="0.25">
      <c r="A16770" s="6"/>
    </row>
    <row r="16771" spans="1:1" x14ac:dyDescent="0.25">
      <c r="A16771" s="6"/>
    </row>
    <row r="16772" spans="1:1" x14ac:dyDescent="0.25">
      <c r="A16772" s="6"/>
    </row>
    <row r="16773" spans="1:1" x14ac:dyDescent="0.25">
      <c r="A16773" s="6"/>
    </row>
    <row r="16774" spans="1:1" x14ac:dyDescent="0.25">
      <c r="A16774" s="6"/>
    </row>
    <row r="16775" spans="1:1" x14ac:dyDescent="0.25">
      <c r="A16775" s="6"/>
    </row>
    <row r="16776" spans="1:1" x14ac:dyDescent="0.25">
      <c r="A16776" s="6"/>
    </row>
    <row r="16777" spans="1:1" x14ac:dyDescent="0.25">
      <c r="A16777" s="6"/>
    </row>
    <row r="16778" spans="1:1" x14ac:dyDescent="0.25">
      <c r="A16778" s="6"/>
    </row>
    <row r="16779" spans="1:1" x14ac:dyDescent="0.25">
      <c r="A16779" s="6"/>
    </row>
    <row r="16780" spans="1:1" x14ac:dyDescent="0.25">
      <c r="A16780" s="6"/>
    </row>
    <row r="16781" spans="1:1" x14ac:dyDescent="0.25">
      <c r="A16781" s="6"/>
    </row>
    <row r="16782" spans="1:1" x14ac:dyDescent="0.25">
      <c r="A16782" s="6"/>
    </row>
    <row r="16783" spans="1:1" x14ac:dyDescent="0.25">
      <c r="A16783" s="6"/>
    </row>
    <row r="16784" spans="1:1" x14ac:dyDescent="0.25">
      <c r="A16784" s="6"/>
    </row>
    <row r="16785" spans="1:1" x14ac:dyDescent="0.25">
      <c r="A16785" s="6"/>
    </row>
    <row r="16786" spans="1:1" x14ac:dyDescent="0.25">
      <c r="A16786" s="6"/>
    </row>
    <row r="16787" spans="1:1" x14ac:dyDescent="0.25">
      <c r="A16787" s="6"/>
    </row>
    <row r="16788" spans="1:1" x14ac:dyDescent="0.25">
      <c r="A16788" s="6"/>
    </row>
    <row r="16789" spans="1:1" x14ac:dyDescent="0.25">
      <c r="A16789" s="6"/>
    </row>
    <row r="16790" spans="1:1" x14ac:dyDescent="0.25">
      <c r="A16790" s="6"/>
    </row>
    <row r="16791" spans="1:1" x14ac:dyDescent="0.25">
      <c r="A16791" s="6"/>
    </row>
    <row r="16792" spans="1:1" x14ac:dyDescent="0.25">
      <c r="A16792" s="6"/>
    </row>
    <row r="16793" spans="1:1" x14ac:dyDescent="0.25">
      <c r="A16793" s="6"/>
    </row>
    <row r="16794" spans="1:1" x14ac:dyDescent="0.25">
      <c r="A16794" s="6"/>
    </row>
    <row r="16795" spans="1:1" x14ac:dyDescent="0.25">
      <c r="A16795" s="6"/>
    </row>
    <row r="16796" spans="1:1" x14ac:dyDescent="0.25">
      <c r="A16796" s="6"/>
    </row>
    <row r="16797" spans="1:1" x14ac:dyDescent="0.25">
      <c r="A16797" s="6"/>
    </row>
    <row r="16798" spans="1:1" x14ac:dyDescent="0.25">
      <c r="A16798" s="6"/>
    </row>
    <row r="16799" spans="1:1" x14ac:dyDescent="0.25">
      <c r="A16799" s="6"/>
    </row>
    <row r="16800" spans="1:1" x14ac:dyDescent="0.25">
      <c r="A16800" s="6"/>
    </row>
    <row r="16801" spans="1:1" x14ac:dyDescent="0.25">
      <c r="A16801" s="6"/>
    </row>
    <row r="16802" spans="1:1" x14ac:dyDescent="0.25">
      <c r="A16802" s="6"/>
    </row>
    <row r="16803" spans="1:1" x14ac:dyDescent="0.25">
      <c r="A16803" s="6"/>
    </row>
    <row r="16804" spans="1:1" x14ac:dyDescent="0.25">
      <c r="A16804" s="6"/>
    </row>
    <row r="16805" spans="1:1" x14ac:dyDescent="0.25">
      <c r="A16805" s="6"/>
    </row>
    <row r="16806" spans="1:1" x14ac:dyDescent="0.25">
      <c r="A16806" s="6"/>
    </row>
    <row r="16807" spans="1:1" x14ac:dyDescent="0.25">
      <c r="A16807" s="6"/>
    </row>
    <row r="16808" spans="1:1" x14ac:dyDescent="0.25">
      <c r="A16808" s="6"/>
    </row>
    <row r="16809" spans="1:1" x14ac:dyDescent="0.25">
      <c r="A16809" s="6"/>
    </row>
    <row r="16810" spans="1:1" x14ac:dyDescent="0.25">
      <c r="A16810" s="6"/>
    </row>
    <row r="16811" spans="1:1" x14ac:dyDescent="0.25">
      <c r="A16811" s="6"/>
    </row>
    <row r="16812" spans="1:1" x14ac:dyDescent="0.25">
      <c r="A16812" s="6"/>
    </row>
    <row r="16813" spans="1:1" x14ac:dyDescent="0.25">
      <c r="A16813" s="6"/>
    </row>
    <row r="16814" spans="1:1" x14ac:dyDescent="0.25">
      <c r="A16814" s="6"/>
    </row>
    <row r="16815" spans="1:1" x14ac:dyDescent="0.25">
      <c r="A16815" s="6"/>
    </row>
    <row r="16816" spans="1:1" x14ac:dyDescent="0.25">
      <c r="A16816" s="6"/>
    </row>
    <row r="16817" spans="1:1" x14ac:dyDescent="0.25">
      <c r="A16817" s="6"/>
    </row>
    <row r="16818" spans="1:1" x14ac:dyDescent="0.25">
      <c r="A16818" s="6"/>
    </row>
    <row r="16819" spans="1:1" x14ac:dyDescent="0.25">
      <c r="A16819" s="6"/>
    </row>
    <row r="16820" spans="1:1" x14ac:dyDescent="0.25">
      <c r="A16820" s="6"/>
    </row>
    <row r="16821" spans="1:1" x14ac:dyDescent="0.25">
      <c r="A16821" s="6"/>
    </row>
    <row r="16822" spans="1:1" x14ac:dyDescent="0.25">
      <c r="A16822" s="6"/>
    </row>
    <row r="16823" spans="1:1" x14ac:dyDescent="0.25">
      <c r="A16823" s="6"/>
    </row>
    <row r="16824" spans="1:1" x14ac:dyDescent="0.25">
      <c r="A16824" s="6"/>
    </row>
    <row r="16825" spans="1:1" x14ac:dyDescent="0.25">
      <c r="A16825" s="6"/>
    </row>
    <row r="16826" spans="1:1" x14ac:dyDescent="0.25">
      <c r="A16826" s="6"/>
    </row>
    <row r="16827" spans="1:1" x14ac:dyDescent="0.25">
      <c r="A16827" s="6"/>
    </row>
    <row r="16828" spans="1:1" x14ac:dyDescent="0.25">
      <c r="A16828" s="6"/>
    </row>
    <row r="16829" spans="1:1" x14ac:dyDescent="0.25">
      <c r="A16829" s="6"/>
    </row>
    <row r="16830" spans="1:1" x14ac:dyDescent="0.25">
      <c r="A16830" s="6"/>
    </row>
    <row r="16831" spans="1:1" x14ac:dyDescent="0.25">
      <c r="A16831" s="6"/>
    </row>
    <row r="16832" spans="1:1" x14ac:dyDescent="0.25">
      <c r="A16832" s="6"/>
    </row>
    <row r="16833" spans="1:1" x14ac:dyDescent="0.25">
      <c r="A16833" s="6"/>
    </row>
    <row r="16834" spans="1:1" x14ac:dyDescent="0.25">
      <c r="A16834" s="6"/>
    </row>
    <row r="16835" spans="1:1" x14ac:dyDescent="0.25">
      <c r="A16835" s="6"/>
    </row>
    <row r="16836" spans="1:1" x14ac:dyDescent="0.25">
      <c r="A16836" s="6"/>
    </row>
    <row r="16837" spans="1:1" x14ac:dyDescent="0.25">
      <c r="A16837" s="6"/>
    </row>
    <row r="16838" spans="1:1" x14ac:dyDescent="0.25">
      <c r="A16838" s="6"/>
    </row>
    <row r="16839" spans="1:1" x14ac:dyDescent="0.25">
      <c r="A16839" s="6"/>
    </row>
    <row r="16840" spans="1:1" x14ac:dyDescent="0.25">
      <c r="A16840" s="6"/>
    </row>
    <row r="16841" spans="1:1" x14ac:dyDescent="0.25">
      <c r="A16841" s="6"/>
    </row>
    <row r="16842" spans="1:1" x14ac:dyDescent="0.25">
      <c r="A16842" s="6"/>
    </row>
    <row r="16843" spans="1:1" x14ac:dyDescent="0.25">
      <c r="A16843" s="6"/>
    </row>
    <row r="16844" spans="1:1" x14ac:dyDescent="0.25">
      <c r="A16844" s="6"/>
    </row>
    <row r="16845" spans="1:1" x14ac:dyDescent="0.25">
      <c r="A16845" s="6"/>
    </row>
    <row r="16846" spans="1:1" x14ac:dyDescent="0.25">
      <c r="A16846" s="6"/>
    </row>
    <row r="16847" spans="1:1" x14ac:dyDescent="0.25">
      <c r="A16847" s="6"/>
    </row>
    <row r="16848" spans="1:1" x14ac:dyDescent="0.25">
      <c r="A16848" s="6"/>
    </row>
    <row r="16849" spans="1:1" x14ac:dyDescent="0.25">
      <c r="A16849" s="6"/>
    </row>
    <row r="16850" spans="1:1" x14ac:dyDescent="0.25">
      <c r="A16850" s="6"/>
    </row>
    <row r="16851" spans="1:1" x14ac:dyDescent="0.25">
      <c r="A16851" s="6"/>
    </row>
    <row r="16852" spans="1:1" x14ac:dyDescent="0.25">
      <c r="A16852" s="6"/>
    </row>
    <row r="16853" spans="1:1" x14ac:dyDescent="0.25">
      <c r="A16853" s="6"/>
    </row>
    <row r="16854" spans="1:1" x14ac:dyDescent="0.25">
      <c r="A16854" s="6"/>
    </row>
    <row r="16855" spans="1:1" x14ac:dyDescent="0.25">
      <c r="A16855" s="6"/>
    </row>
    <row r="16856" spans="1:1" x14ac:dyDescent="0.25">
      <c r="A16856" s="6"/>
    </row>
    <row r="16857" spans="1:1" x14ac:dyDescent="0.25">
      <c r="A16857" s="6"/>
    </row>
    <row r="16858" spans="1:1" x14ac:dyDescent="0.25">
      <c r="A16858" s="6"/>
    </row>
    <row r="16859" spans="1:1" x14ac:dyDescent="0.25">
      <c r="A16859" s="6"/>
    </row>
    <row r="16860" spans="1:1" x14ac:dyDescent="0.25">
      <c r="A16860" s="6"/>
    </row>
    <row r="16861" spans="1:1" x14ac:dyDescent="0.25">
      <c r="A16861" s="6"/>
    </row>
    <row r="16862" spans="1:1" x14ac:dyDescent="0.25">
      <c r="A16862" s="6"/>
    </row>
    <row r="16863" spans="1:1" x14ac:dyDescent="0.25">
      <c r="A16863" s="6"/>
    </row>
    <row r="16864" spans="1:1" x14ac:dyDescent="0.25">
      <c r="A16864" s="6"/>
    </row>
    <row r="16865" spans="1:1" x14ac:dyDescent="0.25">
      <c r="A16865" s="6"/>
    </row>
    <row r="16866" spans="1:1" x14ac:dyDescent="0.25">
      <c r="A16866" s="6"/>
    </row>
    <row r="16867" spans="1:1" x14ac:dyDescent="0.25">
      <c r="A16867" s="6"/>
    </row>
    <row r="16868" spans="1:1" x14ac:dyDescent="0.25">
      <c r="A16868" s="6"/>
    </row>
    <row r="16869" spans="1:1" x14ac:dyDescent="0.25">
      <c r="A16869" s="6"/>
    </row>
    <row r="16870" spans="1:1" x14ac:dyDescent="0.25">
      <c r="A16870" s="6"/>
    </row>
    <row r="16871" spans="1:1" x14ac:dyDescent="0.25">
      <c r="A16871" s="6"/>
    </row>
    <row r="16872" spans="1:1" x14ac:dyDescent="0.25">
      <c r="A16872" s="6"/>
    </row>
    <row r="16873" spans="1:1" x14ac:dyDescent="0.25">
      <c r="A16873" s="6"/>
    </row>
    <row r="16874" spans="1:1" x14ac:dyDescent="0.25">
      <c r="A16874" s="6"/>
    </row>
    <row r="16875" spans="1:1" x14ac:dyDescent="0.25">
      <c r="A16875" s="6"/>
    </row>
    <row r="16876" spans="1:1" x14ac:dyDescent="0.25">
      <c r="A16876" s="6"/>
    </row>
    <row r="16877" spans="1:1" x14ac:dyDescent="0.25">
      <c r="A16877" s="6"/>
    </row>
    <row r="16878" spans="1:1" x14ac:dyDescent="0.25">
      <c r="A16878" s="6"/>
    </row>
    <row r="16879" spans="1:1" x14ac:dyDescent="0.25">
      <c r="A16879" s="6"/>
    </row>
    <row r="16880" spans="1:1" x14ac:dyDescent="0.25">
      <c r="A16880" s="6"/>
    </row>
    <row r="16881" spans="1:1" x14ac:dyDescent="0.25">
      <c r="A16881" s="6"/>
    </row>
    <row r="16882" spans="1:1" x14ac:dyDescent="0.25">
      <c r="A16882" s="6"/>
    </row>
    <row r="16883" spans="1:1" x14ac:dyDescent="0.25">
      <c r="A16883" s="6"/>
    </row>
    <row r="16884" spans="1:1" x14ac:dyDescent="0.25">
      <c r="A16884" s="6"/>
    </row>
    <row r="16885" spans="1:1" x14ac:dyDescent="0.25">
      <c r="A16885" s="6"/>
    </row>
    <row r="16886" spans="1:1" x14ac:dyDescent="0.25">
      <c r="A16886" s="6"/>
    </row>
    <row r="16887" spans="1:1" x14ac:dyDescent="0.25">
      <c r="A16887" s="6"/>
    </row>
    <row r="16888" spans="1:1" x14ac:dyDescent="0.25">
      <c r="A16888" s="6"/>
    </row>
    <row r="16889" spans="1:1" x14ac:dyDescent="0.25">
      <c r="A16889" s="6"/>
    </row>
    <row r="16890" spans="1:1" x14ac:dyDescent="0.25">
      <c r="A16890" s="6"/>
    </row>
    <row r="16891" spans="1:1" x14ac:dyDescent="0.25">
      <c r="A16891" s="6"/>
    </row>
    <row r="16892" spans="1:1" x14ac:dyDescent="0.25">
      <c r="A16892" s="6"/>
    </row>
    <row r="16893" spans="1:1" x14ac:dyDescent="0.25">
      <c r="A16893" s="6"/>
    </row>
    <row r="16894" spans="1:1" x14ac:dyDescent="0.25">
      <c r="A16894" s="6"/>
    </row>
    <row r="16895" spans="1:1" x14ac:dyDescent="0.25">
      <c r="A16895" s="6"/>
    </row>
    <row r="16896" spans="1:1" x14ac:dyDescent="0.25">
      <c r="A16896" s="6"/>
    </row>
    <row r="16897" spans="1:1" x14ac:dyDescent="0.25">
      <c r="A16897" s="6"/>
    </row>
    <row r="16898" spans="1:1" x14ac:dyDescent="0.25">
      <c r="A16898" s="6"/>
    </row>
    <row r="16899" spans="1:1" x14ac:dyDescent="0.25">
      <c r="A16899" s="6"/>
    </row>
    <row r="16900" spans="1:1" x14ac:dyDescent="0.25">
      <c r="A16900" s="6"/>
    </row>
    <row r="16901" spans="1:1" x14ac:dyDescent="0.25">
      <c r="A16901" s="6"/>
    </row>
    <row r="16902" spans="1:1" x14ac:dyDescent="0.25">
      <c r="A16902" s="6"/>
    </row>
    <row r="16903" spans="1:1" x14ac:dyDescent="0.25">
      <c r="A16903" s="6"/>
    </row>
    <row r="16904" spans="1:1" x14ac:dyDescent="0.25">
      <c r="A16904" s="6"/>
    </row>
    <row r="16905" spans="1:1" x14ac:dyDescent="0.25">
      <c r="A16905" s="6"/>
    </row>
    <row r="16906" spans="1:1" x14ac:dyDescent="0.25">
      <c r="A16906" s="6"/>
    </row>
    <row r="16907" spans="1:1" x14ac:dyDescent="0.25">
      <c r="A16907" s="6"/>
    </row>
    <row r="16908" spans="1:1" x14ac:dyDescent="0.25">
      <c r="A16908" s="6"/>
    </row>
    <row r="16909" spans="1:1" x14ac:dyDescent="0.25">
      <c r="A16909" s="6"/>
    </row>
    <row r="16910" spans="1:1" x14ac:dyDescent="0.25">
      <c r="A16910" s="6"/>
    </row>
    <row r="16911" spans="1:1" x14ac:dyDescent="0.25">
      <c r="A16911" s="6"/>
    </row>
    <row r="16912" spans="1:1" x14ac:dyDescent="0.25">
      <c r="A16912" s="6"/>
    </row>
    <row r="16913" spans="1:1" x14ac:dyDescent="0.25">
      <c r="A16913" s="6"/>
    </row>
    <row r="16914" spans="1:1" x14ac:dyDescent="0.25">
      <c r="A16914" s="6"/>
    </row>
    <row r="16915" spans="1:1" x14ac:dyDescent="0.25">
      <c r="A16915" s="6"/>
    </row>
    <row r="16916" spans="1:1" x14ac:dyDescent="0.25">
      <c r="A16916" s="6"/>
    </row>
    <row r="16917" spans="1:1" x14ac:dyDescent="0.25">
      <c r="A16917" s="6"/>
    </row>
    <row r="16918" spans="1:1" x14ac:dyDescent="0.25">
      <c r="A16918" s="6"/>
    </row>
    <row r="16919" spans="1:1" x14ac:dyDescent="0.25">
      <c r="A16919" s="6"/>
    </row>
    <row r="16920" spans="1:1" x14ac:dyDescent="0.25">
      <c r="A16920" s="6"/>
    </row>
    <row r="16921" spans="1:1" x14ac:dyDescent="0.25">
      <c r="A16921" s="6"/>
    </row>
    <row r="16922" spans="1:1" x14ac:dyDescent="0.25">
      <c r="A16922" s="6"/>
    </row>
    <row r="16923" spans="1:1" x14ac:dyDescent="0.25">
      <c r="A16923" s="6"/>
    </row>
    <row r="16924" spans="1:1" x14ac:dyDescent="0.25">
      <c r="A16924" s="6"/>
    </row>
    <row r="16925" spans="1:1" x14ac:dyDescent="0.25">
      <c r="A16925" s="6"/>
    </row>
    <row r="16926" spans="1:1" x14ac:dyDescent="0.25">
      <c r="A16926" s="6"/>
    </row>
    <row r="16927" spans="1:1" x14ac:dyDescent="0.25">
      <c r="A16927" s="6"/>
    </row>
    <row r="16928" spans="1:1" x14ac:dyDescent="0.25">
      <c r="A16928" s="6"/>
    </row>
    <row r="16929" spans="1:1" x14ac:dyDescent="0.25">
      <c r="A16929" s="6"/>
    </row>
    <row r="16930" spans="1:1" x14ac:dyDescent="0.25">
      <c r="A16930" s="6"/>
    </row>
    <row r="16931" spans="1:1" x14ac:dyDescent="0.25">
      <c r="A16931" s="6"/>
    </row>
    <row r="16932" spans="1:1" x14ac:dyDescent="0.25">
      <c r="A16932" s="6"/>
    </row>
    <row r="16933" spans="1:1" x14ac:dyDescent="0.25">
      <c r="A16933" s="6"/>
    </row>
    <row r="16934" spans="1:1" x14ac:dyDescent="0.25">
      <c r="A16934" s="6"/>
    </row>
    <row r="16935" spans="1:1" x14ac:dyDescent="0.25">
      <c r="A16935" s="6"/>
    </row>
    <row r="16936" spans="1:1" x14ac:dyDescent="0.25">
      <c r="A16936" s="6"/>
    </row>
    <row r="16937" spans="1:1" x14ac:dyDescent="0.25">
      <c r="A16937" s="6"/>
    </row>
    <row r="16938" spans="1:1" x14ac:dyDescent="0.25">
      <c r="A16938" s="6"/>
    </row>
    <row r="16939" spans="1:1" x14ac:dyDescent="0.25">
      <c r="A16939" s="6"/>
    </row>
    <row r="16940" spans="1:1" x14ac:dyDescent="0.25">
      <c r="A16940" s="6"/>
    </row>
    <row r="16941" spans="1:1" x14ac:dyDescent="0.25">
      <c r="A16941" s="6"/>
    </row>
    <row r="16942" spans="1:1" x14ac:dyDescent="0.25">
      <c r="A16942" s="6"/>
    </row>
    <row r="16943" spans="1:1" x14ac:dyDescent="0.25">
      <c r="A16943" s="6"/>
    </row>
    <row r="16944" spans="1:1" x14ac:dyDescent="0.25">
      <c r="A16944" s="6"/>
    </row>
    <row r="16945" spans="1:1" x14ac:dyDescent="0.25">
      <c r="A16945" s="6"/>
    </row>
    <row r="16946" spans="1:1" x14ac:dyDescent="0.25">
      <c r="A16946" s="6"/>
    </row>
    <row r="16947" spans="1:1" x14ac:dyDescent="0.25">
      <c r="A16947" s="6"/>
    </row>
    <row r="16948" spans="1:1" x14ac:dyDescent="0.25">
      <c r="A16948" s="6"/>
    </row>
    <row r="16949" spans="1:1" x14ac:dyDescent="0.25">
      <c r="A16949" s="6"/>
    </row>
    <row r="16950" spans="1:1" x14ac:dyDescent="0.25">
      <c r="A16950" s="6"/>
    </row>
    <row r="16951" spans="1:1" x14ac:dyDescent="0.25">
      <c r="A16951" s="6"/>
    </row>
    <row r="16952" spans="1:1" x14ac:dyDescent="0.25">
      <c r="A16952" s="6"/>
    </row>
    <row r="16953" spans="1:1" x14ac:dyDescent="0.25">
      <c r="A16953" s="6"/>
    </row>
    <row r="16954" spans="1:1" x14ac:dyDescent="0.25">
      <c r="A16954" s="6"/>
    </row>
    <row r="16955" spans="1:1" x14ac:dyDescent="0.25">
      <c r="A16955" s="6"/>
    </row>
    <row r="16956" spans="1:1" x14ac:dyDescent="0.25">
      <c r="A16956" s="6"/>
    </row>
    <row r="16957" spans="1:1" x14ac:dyDescent="0.25">
      <c r="A16957" s="6"/>
    </row>
    <row r="16958" spans="1:1" x14ac:dyDescent="0.25">
      <c r="A16958" s="6"/>
    </row>
    <row r="16959" spans="1:1" x14ac:dyDescent="0.25">
      <c r="A16959" s="6"/>
    </row>
    <row r="16960" spans="1:1" x14ac:dyDescent="0.25">
      <c r="A16960" s="6"/>
    </row>
    <row r="16961" spans="1:1" x14ac:dyDescent="0.25">
      <c r="A16961" s="6"/>
    </row>
    <row r="16962" spans="1:1" x14ac:dyDescent="0.25">
      <c r="A16962" s="6"/>
    </row>
    <row r="16963" spans="1:1" x14ac:dyDescent="0.25">
      <c r="A16963" s="6"/>
    </row>
    <row r="16964" spans="1:1" x14ac:dyDescent="0.25">
      <c r="A16964" s="6"/>
    </row>
    <row r="16965" spans="1:1" x14ac:dyDescent="0.25">
      <c r="A16965" s="6"/>
    </row>
    <row r="16966" spans="1:1" x14ac:dyDescent="0.25">
      <c r="A16966" s="6"/>
    </row>
    <row r="16967" spans="1:1" x14ac:dyDescent="0.25">
      <c r="A16967" s="6"/>
    </row>
    <row r="16968" spans="1:1" x14ac:dyDescent="0.25">
      <c r="A16968" s="6"/>
    </row>
    <row r="16969" spans="1:1" x14ac:dyDescent="0.25">
      <c r="A16969" s="6"/>
    </row>
    <row r="16970" spans="1:1" x14ac:dyDescent="0.25">
      <c r="A16970" s="6"/>
    </row>
    <row r="16971" spans="1:1" x14ac:dyDescent="0.25">
      <c r="A16971" s="6"/>
    </row>
    <row r="16972" spans="1:1" x14ac:dyDescent="0.25">
      <c r="A16972" s="6"/>
    </row>
    <row r="16973" spans="1:1" x14ac:dyDescent="0.25">
      <c r="A16973" s="6"/>
    </row>
    <row r="16974" spans="1:1" x14ac:dyDescent="0.25">
      <c r="A16974" s="6"/>
    </row>
    <row r="16975" spans="1:1" x14ac:dyDescent="0.25">
      <c r="A16975" s="6"/>
    </row>
    <row r="16976" spans="1:1" x14ac:dyDescent="0.25">
      <c r="A16976" s="6"/>
    </row>
    <row r="16977" spans="1:1" x14ac:dyDescent="0.25">
      <c r="A16977" s="6"/>
    </row>
    <row r="16978" spans="1:1" x14ac:dyDescent="0.25">
      <c r="A16978" s="6"/>
    </row>
    <row r="16979" spans="1:1" x14ac:dyDescent="0.25">
      <c r="A16979" s="6"/>
    </row>
    <row r="16980" spans="1:1" x14ac:dyDescent="0.25">
      <c r="A16980" s="6"/>
    </row>
    <row r="16981" spans="1:1" x14ac:dyDescent="0.25">
      <c r="A16981" s="6"/>
    </row>
    <row r="16982" spans="1:1" x14ac:dyDescent="0.25">
      <c r="A16982" s="6"/>
    </row>
    <row r="16983" spans="1:1" x14ac:dyDescent="0.25">
      <c r="A16983" s="6"/>
    </row>
    <row r="16984" spans="1:1" x14ac:dyDescent="0.25">
      <c r="A16984" s="6"/>
    </row>
    <row r="16985" spans="1:1" x14ac:dyDescent="0.25">
      <c r="A16985" s="6"/>
    </row>
    <row r="16986" spans="1:1" x14ac:dyDescent="0.25">
      <c r="A16986" s="6"/>
    </row>
    <row r="16987" spans="1:1" x14ac:dyDescent="0.25">
      <c r="A16987" s="6"/>
    </row>
    <row r="16988" spans="1:1" x14ac:dyDescent="0.25">
      <c r="A16988" s="6"/>
    </row>
    <row r="16989" spans="1:1" x14ac:dyDescent="0.25">
      <c r="A16989" s="6"/>
    </row>
    <row r="16990" spans="1:1" x14ac:dyDescent="0.25">
      <c r="A16990" s="6"/>
    </row>
    <row r="16991" spans="1:1" x14ac:dyDescent="0.25">
      <c r="A16991" s="6"/>
    </row>
    <row r="16992" spans="1:1" x14ac:dyDescent="0.25">
      <c r="A16992" s="6"/>
    </row>
    <row r="16993" spans="1:1" x14ac:dyDescent="0.25">
      <c r="A16993" s="6"/>
    </row>
    <row r="16994" spans="1:1" x14ac:dyDescent="0.25">
      <c r="A16994" s="6"/>
    </row>
    <row r="16995" spans="1:1" x14ac:dyDescent="0.25">
      <c r="A16995" s="6"/>
    </row>
    <row r="16996" spans="1:1" x14ac:dyDescent="0.25">
      <c r="A16996" s="6"/>
    </row>
    <row r="16997" spans="1:1" x14ac:dyDescent="0.25">
      <c r="A16997" s="6"/>
    </row>
    <row r="16998" spans="1:1" x14ac:dyDescent="0.25">
      <c r="A16998" s="6"/>
    </row>
    <row r="16999" spans="1:1" x14ac:dyDescent="0.25">
      <c r="A16999" s="6"/>
    </row>
    <row r="17000" spans="1:1" x14ac:dyDescent="0.25">
      <c r="A17000" s="6"/>
    </row>
    <row r="17001" spans="1:1" x14ac:dyDescent="0.25">
      <c r="A17001" s="6"/>
    </row>
    <row r="17002" spans="1:1" x14ac:dyDescent="0.25">
      <c r="A17002" s="6"/>
    </row>
    <row r="17003" spans="1:1" x14ac:dyDescent="0.25">
      <c r="A17003" s="6"/>
    </row>
    <row r="17004" spans="1:1" x14ac:dyDescent="0.25">
      <c r="A17004" s="6"/>
    </row>
    <row r="17005" spans="1:1" x14ac:dyDescent="0.25">
      <c r="A17005" s="6"/>
    </row>
    <row r="17006" spans="1:1" x14ac:dyDescent="0.25">
      <c r="A17006" s="6"/>
    </row>
    <row r="17007" spans="1:1" x14ac:dyDescent="0.25">
      <c r="A17007" s="6"/>
    </row>
    <row r="17008" spans="1:1" x14ac:dyDescent="0.25">
      <c r="A17008" s="6"/>
    </row>
    <row r="17009" spans="1:1" x14ac:dyDescent="0.25">
      <c r="A17009" s="6"/>
    </row>
    <row r="17010" spans="1:1" x14ac:dyDescent="0.25">
      <c r="A17010" s="6"/>
    </row>
    <row r="17011" spans="1:1" x14ac:dyDescent="0.25">
      <c r="A17011" s="6"/>
    </row>
    <row r="17012" spans="1:1" x14ac:dyDescent="0.25">
      <c r="A17012" s="6"/>
    </row>
    <row r="17013" spans="1:1" x14ac:dyDescent="0.25">
      <c r="A17013" s="6"/>
    </row>
    <row r="17014" spans="1:1" x14ac:dyDescent="0.25">
      <c r="A17014" s="6"/>
    </row>
    <row r="17015" spans="1:1" x14ac:dyDescent="0.25">
      <c r="A17015" s="6"/>
    </row>
    <row r="17016" spans="1:1" x14ac:dyDescent="0.25">
      <c r="A17016" s="6"/>
    </row>
    <row r="17017" spans="1:1" x14ac:dyDescent="0.25">
      <c r="A17017" s="6"/>
    </row>
    <row r="17018" spans="1:1" x14ac:dyDescent="0.25">
      <c r="A17018" s="6"/>
    </row>
    <row r="17019" spans="1:1" x14ac:dyDescent="0.25">
      <c r="A17019" s="6"/>
    </row>
    <row r="17020" spans="1:1" x14ac:dyDescent="0.25">
      <c r="A17020" s="6"/>
    </row>
    <row r="17021" spans="1:1" x14ac:dyDescent="0.25">
      <c r="A17021" s="6"/>
    </row>
    <row r="17022" spans="1:1" x14ac:dyDescent="0.25">
      <c r="A17022" s="6"/>
    </row>
    <row r="17023" spans="1:1" x14ac:dyDescent="0.25">
      <c r="A17023" s="6"/>
    </row>
    <row r="17024" spans="1:1" x14ac:dyDescent="0.25">
      <c r="A17024" s="6"/>
    </row>
    <row r="17025" spans="1:1" x14ac:dyDescent="0.25">
      <c r="A17025" s="6"/>
    </row>
    <row r="17026" spans="1:1" x14ac:dyDescent="0.25">
      <c r="A17026" s="6"/>
    </row>
    <row r="17027" spans="1:1" x14ac:dyDescent="0.25">
      <c r="A17027" s="6"/>
    </row>
    <row r="17028" spans="1:1" x14ac:dyDescent="0.25">
      <c r="A17028" s="6"/>
    </row>
    <row r="17029" spans="1:1" x14ac:dyDescent="0.25">
      <c r="A17029" s="6"/>
    </row>
    <row r="17030" spans="1:1" x14ac:dyDescent="0.25">
      <c r="A17030" s="6"/>
    </row>
    <row r="17031" spans="1:1" x14ac:dyDescent="0.25">
      <c r="A17031" s="6"/>
    </row>
    <row r="17032" spans="1:1" x14ac:dyDescent="0.25">
      <c r="A17032" s="6"/>
    </row>
    <row r="17033" spans="1:1" x14ac:dyDescent="0.25">
      <c r="A17033" s="6"/>
    </row>
    <row r="17034" spans="1:1" x14ac:dyDescent="0.25">
      <c r="A17034" s="6"/>
    </row>
    <row r="17035" spans="1:1" x14ac:dyDescent="0.25">
      <c r="A17035" s="6"/>
    </row>
    <row r="17036" spans="1:1" x14ac:dyDescent="0.25">
      <c r="A17036" s="6"/>
    </row>
    <row r="17037" spans="1:1" x14ac:dyDescent="0.25">
      <c r="A17037" s="6"/>
    </row>
    <row r="17038" spans="1:1" x14ac:dyDescent="0.25">
      <c r="A17038" s="6"/>
    </row>
    <row r="17039" spans="1:1" x14ac:dyDescent="0.25">
      <c r="A17039" s="6"/>
    </row>
    <row r="17040" spans="1:1" x14ac:dyDescent="0.25">
      <c r="A17040" s="6"/>
    </row>
    <row r="17041" spans="1:1" x14ac:dyDescent="0.25">
      <c r="A17041" s="6"/>
    </row>
    <row r="17042" spans="1:1" x14ac:dyDescent="0.25">
      <c r="A17042" s="6"/>
    </row>
    <row r="17043" spans="1:1" x14ac:dyDescent="0.25">
      <c r="A17043" s="6"/>
    </row>
    <row r="17044" spans="1:1" x14ac:dyDescent="0.25">
      <c r="A17044" s="6"/>
    </row>
    <row r="17045" spans="1:1" x14ac:dyDescent="0.25">
      <c r="A17045" s="6"/>
    </row>
    <row r="17046" spans="1:1" x14ac:dyDescent="0.25">
      <c r="A17046" s="6"/>
    </row>
    <row r="17047" spans="1:1" x14ac:dyDescent="0.25">
      <c r="A17047" s="6"/>
    </row>
    <row r="17048" spans="1:1" x14ac:dyDescent="0.25">
      <c r="A17048" s="6"/>
    </row>
    <row r="17049" spans="1:1" x14ac:dyDescent="0.25">
      <c r="A17049" s="6"/>
    </row>
    <row r="17050" spans="1:1" x14ac:dyDescent="0.25">
      <c r="A17050" s="6"/>
    </row>
    <row r="17051" spans="1:1" x14ac:dyDescent="0.25">
      <c r="A17051" s="6"/>
    </row>
    <row r="17052" spans="1:1" x14ac:dyDescent="0.25">
      <c r="A17052" s="6"/>
    </row>
    <row r="17053" spans="1:1" x14ac:dyDescent="0.25">
      <c r="A17053" s="6"/>
    </row>
    <row r="17054" spans="1:1" x14ac:dyDescent="0.25">
      <c r="A17054" s="6"/>
    </row>
    <row r="17055" spans="1:1" x14ac:dyDescent="0.25">
      <c r="A17055" s="6"/>
    </row>
    <row r="17056" spans="1:1" x14ac:dyDescent="0.25">
      <c r="A17056" s="6"/>
    </row>
    <row r="17057" spans="1:1" x14ac:dyDescent="0.25">
      <c r="A17057" s="6"/>
    </row>
    <row r="17058" spans="1:1" x14ac:dyDescent="0.25">
      <c r="A17058" s="6"/>
    </row>
    <row r="17059" spans="1:1" x14ac:dyDescent="0.25">
      <c r="A17059" s="6"/>
    </row>
    <row r="17060" spans="1:1" x14ac:dyDescent="0.25">
      <c r="A17060" s="6"/>
    </row>
    <row r="17061" spans="1:1" x14ac:dyDescent="0.25">
      <c r="A17061" s="6"/>
    </row>
    <row r="17062" spans="1:1" x14ac:dyDescent="0.25">
      <c r="A17062" s="6"/>
    </row>
    <row r="17063" spans="1:1" x14ac:dyDescent="0.25">
      <c r="A17063" s="6"/>
    </row>
    <row r="17064" spans="1:1" x14ac:dyDescent="0.25">
      <c r="A17064" s="6"/>
    </row>
    <row r="17065" spans="1:1" x14ac:dyDescent="0.25">
      <c r="A17065" s="6"/>
    </row>
    <row r="17066" spans="1:1" x14ac:dyDescent="0.25">
      <c r="A17066" s="6"/>
    </row>
    <row r="17067" spans="1:1" x14ac:dyDescent="0.25">
      <c r="A17067" s="6"/>
    </row>
    <row r="17068" spans="1:1" x14ac:dyDescent="0.25">
      <c r="A17068" s="6"/>
    </row>
    <row r="17069" spans="1:1" x14ac:dyDescent="0.25">
      <c r="A17069" s="6"/>
    </row>
    <row r="17070" spans="1:1" x14ac:dyDescent="0.25">
      <c r="A17070" s="6"/>
    </row>
    <row r="17071" spans="1:1" x14ac:dyDescent="0.25">
      <c r="A17071" s="6"/>
    </row>
    <row r="17072" spans="1:1" x14ac:dyDescent="0.25">
      <c r="A17072" s="6"/>
    </row>
    <row r="17073" spans="1:1" x14ac:dyDescent="0.25">
      <c r="A17073" s="6"/>
    </row>
    <row r="17074" spans="1:1" x14ac:dyDescent="0.25">
      <c r="A17074" s="6"/>
    </row>
    <row r="17075" spans="1:1" x14ac:dyDescent="0.25">
      <c r="A17075" s="6"/>
    </row>
    <row r="17076" spans="1:1" x14ac:dyDescent="0.25">
      <c r="A17076" s="6"/>
    </row>
    <row r="17077" spans="1:1" x14ac:dyDescent="0.25">
      <c r="A17077" s="6"/>
    </row>
    <row r="17078" spans="1:1" x14ac:dyDescent="0.25">
      <c r="A17078" s="6"/>
    </row>
    <row r="17079" spans="1:1" x14ac:dyDescent="0.25">
      <c r="A17079" s="6"/>
    </row>
    <row r="17080" spans="1:1" x14ac:dyDescent="0.25">
      <c r="A17080" s="6"/>
    </row>
    <row r="17081" spans="1:1" x14ac:dyDescent="0.25">
      <c r="A17081" s="6"/>
    </row>
    <row r="17082" spans="1:1" x14ac:dyDescent="0.25">
      <c r="A17082" s="6"/>
    </row>
    <row r="17083" spans="1:1" x14ac:dyDescent="0.25">
      <c r="A17083" s="6"/>
    </row>
    <row r="17084" spans="1:1" x14ac:dyDescent="0.25">
      <c r="A17084" s="6"/>
    </row>
    <row r="17085" spans="1:1" x14ac:dyDescent="0.25">
      <c r="A17085" s="6"/>
    </row>
    <row r="17086" spans="1:1" x14ac:dyDescent="0.25">
      <c r="A17086" s="6"/>
    </row>
    <row r="17087" spans="1:1" x14ac:dyDescent="0.25">
      <c r="A17087" s="6"/>
    </row>
    <row r="17088" spans="1:1" x14ac:dyDescent="0.25">
      <c r="A17088" s="6"/>
    </row>
    <row r="17089" spans="1:1" x14ac:dyDescent="0.25">
      <c r="A17089" s="6"/>
    </row>
    <row r="17090" spans="1:1" x14ac:dyDescent="0.25">
      <c r="A17090" s="6"/>
    </row>
    <row r="17091" spans="1:1" x14ac:dyDescent="0.25">
      <c r="A17091" s="6"/>
    </row>
    <row r="17092" spans="1:1" x14ac:dyDescent="0.25">
      <c r="A17092" s="6"/>
    </row>
    <row r="17093" spans="1:1" x14ac:dyDescent="0.25">
      <c r="A17093" s="6"/>
    </row>
    <row r="17094" spans="1:1" x14ac:dyDescent="0.25">
      <c r="A17094" s="6"/>
    </row>
    <row r="17095" spans="1:1" x14ac:dyDescent="0.25">
      <c r="A17095" s="6"/>
    </row>
    <row r="17096" spans="1:1" x14ac:dyDescent="0.25">
      <c r="A17096" s="6"/>
    </row>
    <row r="17097" spans="1:1" x14ac:dyDescent="0.25">
      <c r="A17097" s="6"/>
    </row>
    <row r="17098" spans="1:1" x14ac:dyDescent="0.25">
      <c r="A17098" s="6"/>
    </row>
    <row r="17099" spans="1:1" x14ac:dyDescent="0.25">
      <c r="A17099" s="6"/>
    </row>
    <row r="17100" spans="1:1" x14ac:dyDescent="0.25">
      <c r="A17100" s="6"/>
    </row>
    <row r="17101" spans="1:1" x14ac:dyDescent="0.25">
      <c r="A17101" s="6"/>
    </row>
    <row r="17102" spans="1:1" x14ac:dyDescent="0.25">
      <c r="A17102" s="6"/>
    </row>
    <row r="17103" spans="1:1" x14ac:dyDescent="0.25">
      <c r="A17103" s="6"/>
    </row>
    <row r="17104" spans="1:1" x14ac:dyDescent="0.25">
      <c r="A17104" s="6"/>
    </row>
    <row r="17105" spans="1:1" x14ac:dyDescent="0.25">
      <c r="A17105" s="6"/>
    </row>
    <row r="17106" spans="1:1" x14ac:dyDescent="0.25">
      <c r="A17106" s="6"/>
    </row>
    <row r="17107" spans="1:1" x14ac:dyDescent="0.25">
      <c r="A17107" s="6"/>
    </row>
    <row r="17108" spans="1:1" x14ac:dyDescent="0.25">
      <c r="A17108" s="6"/>
    </row>
    <row r="17109" spans="1:1" x14ac:dyDescent="0.25">
      <c r="A17109" s="6"/>
    </row>
    <row r="17110" spans="1:1" x14ac:dyDescent="0.25">
      <c r="A17110" s="6"/>
    </row>
    <row r="17111" spans="1:1" x14ac:dyDescent="0.25">
      <c r="A17111" s="6"/>
    </row>
    <row r="17112" spans="1:1" x14ac:dyDescent="0.25">
      <c r="A17112" s="6"/>
    </row>
    <row r="17113" spans="1:1" x14ac:dyDescent="0.25">
      <c r="A17113" s="6"/>
    </row>
    <row r="17114" spans="1:1" x14ac:dyDescent="0.25">
      <c r="A17114" s="6"/>
    </row>
    <row r="17115" spans="1:1" x14ac:dyDescent="0.25">
      <c r="A17115" s="6"/>
    </row>
    <row r="17116" spans="1:1" x14ac:dyDescent="0.25">
      <c r="A17116" s="6"/>
    </row>
    <row r="17117" spans="1:1" x14ac:dyDescent="0.25">
      <c r="A17117" s="6"/>
    </row>
    <row r="17118" spans="1:1" x14ac:dyDescent="0.25">
      <c r="A17118" s="6"/>
    </row>
    <row r="17119" spans="1:1" x14ac:dyDescent="0.25">
      <c r="A17119" s="6"/>
    </row>
    <row r="17120" spans="1:1" x14ac:dyDescent="0.25">
      <c r="A17120" s="6"/>
    </row>
    <row r="17121" spans="1:1" x14ac:dyDescent="0.25">
      <c r="A17121" s="6"/>
    </row>
    <row r="17122" spans="1:1" x14ac:dyDescent="0.25">
      <c r="A17122" s="6"/>
    </row>
    <row r="17123" spans="1:1" x14ac:dyDescent="0.25">
      <c r="A17123" s="6"/>
    </row>
    <row r="17124" spans="1:1" x14ac:dyDescent="0.25">
      <c r="A17124" s="6"/>
    </row>
    <row r="17125" spans="1:1" x14ac:dyDescent="0.25">
      <c r="A17125" s="6"/>
    </row>
    <row r="17126" spans="1:1" x14ac:dyDescent="0.25">
      <c r="A17126" s="6"/>
    </row>
    <row r="17127" spans="1:1" x14ac:dyDescent="0.25">
      <c r="A17127" s="6"/>
    </row>
    <row r="17128" spans="1:1" x14ac:dyDescent="0.25">
      <c r="A17128" s="6"/>
    </row>
    <row r="17129" spans="1:1" x14ac:dyDescent="0.25">
      <c r="A17129" s="6"/>
    </row>
    <row r="17130" spans="1:1" x14ac:dyDescent="0.25">
      <c r="A17130" s="6"/>
    </row>
    <row r="17131" spans="1:1" x14ac:dyDescent="0.25">
      <c r="A17131" s="6"/>
    </row>
    <row r="17132" spans="1:1" x14ac:dyDescent="0.25">
      <c r="A17132" s="6"/>
    </row>
    <row r="17133" spans="1:1" x14ac:dyDescent="0.25">
      <c r="A17133" s="6"/>
    </row>
    <row r="17134" spans="1:1" x14ac:dyDescent="0.25">
      <c r="A17134" s="6"/>
    </row>
    <row r="17135" spans="1:1" x14ac:dyDescent="0.25">
      <c r="A17135" s="6"/>
    </row>
    <row r="17136" spans="1:1" x14ac:dyDescent="0.25">
      <c r="A17136" s="6"/>
    </row>
    <row r="17137" spans="1:1" x14ac:dyDescent="0.25">
      <c r="A17137" s="6"/>
    </row>
    <row r="17138" spans="1:1" x14ac:dyDescent="0.25">
      <c r="A17138" s="6"/>
    </row>
    <row r="17139" spans="1:1" x14ac:dyDescent="0.25">
      <c r="A17139" s="6"/>
    </row>
    <row r="17140" spans="1:1" x14ac:dyDescent="0.25">
      <c r="A17140" s="6"/>
    </row>
    <row r="17141" spans="1:1" x14ac:dyDescent="0.25">
      <c r="A17141" s="6"/>
    </row>
    <row r="17142" spans="1:1" x14ac:dyDescent="0.25">
      <c r="A17142" s="6"/>
    </row>
    <row r="17143" spans="1:1" x14ac:dyDescent="0.25">
      <c r="A17143" s="6"/>
    </row>
    <row r="17144" spans="1:1" x14ac:dyDescent="0.25">
      <c r="A17144" s="6"/>
    </row>
    <row r="17145" spans="1:1" x14ac:dyDescent="0.25">
      <c r="A17145" s="6"/>
    </row>
    <row r="17146" spans="1:1" x14ac:dyDescent="0.25">
      <c r="A17146" s="6"/>
    </row>
    <row r="17147" spans="1:1" x14ac:dyDescent="0.25">
      <c r="A17147" s="6"/>
    </row>
    <row r="17148" spans="1:1" x14ac:dyDescent="0.25">
      <c r="A17148" s="6"/>
    </row>
    <row r="17149" spans="1:1" x14ac:dyDescent="0.25">
      <c r="A17149" s="6"/>
    </row>
    <row r="17150" spans="1:1" x14ac:dyDescent="0.25">
      <c r="A17150" s="6"/>
    </row>
    <row r="17151" spans="1:1" x14ac:dyDescent="0.25">
      <c r="A17151" s="6"/>
    </row>
    <row r="17152" spans="1:1" x14ac:dyDescent="0.25">
      <c r="A17152" s="6"/>
    </row>
    <row r="17153" spans="1:1" x14ac:dyDescent="0.25">
      <c r="A17153" s="6"/>
    </row>
    <row r="17154" spans="1:1" x14ac:dyDescent="0.25">
      <c r="A17154" s="6"/>
    </row>
    <row r="17155" spans="1:1" x14ac:dyDescent="0.25">
      <c r="A17155" s="6"/>
    </row>
    <row r="17156" spans="1:1" x14ac:dyDescent="0.25">
      <c r="A17156" s="6"/>
    </row>
    <row r="17157" spans="1:1" x14ac:dyDescent="0.25">
      <c r="A17157" s="6"/>
    </row>
    <row r="17158" spans="1:1" x14ac:dyDescent="0.25">
      <c r="A17158" s="6"/>
    </row>
    <row r="17159" spans="1:1" x14ac:dyDescent="0.25">
      <c r="A17159" s="6"/>
    </row>
    <row r="17160" spans="1:1" x14ac:dyDescent="0.25">
      <c r="A17160" s="6"/>
    </row>
    <row r="17161" spans="1:1" x14ac:dyDescent="0.25">
      <c r="A17161" s="6"/>
    </row>
    <row r="17162" spans="1:1" x14ac:dyDescent="0.25">
      <c r="A17162" s="6"/>
    </row>
    <row r="17163" spans="1:1" x14ac:dyDescent="0.25">
      <c r="A17163" s="6"/>
    </row>
    <row r="17164" spans="1:1" x14ac:dyDescent="0.25">
      <c r="A17164" s="6"/>
    </row>
    <row r="17165" spans="1:1" x14ac:dyDescent="0.25">
      <c r="A17165" s="6"/>
    </row>
    <row r="17166" spans="1:1" x14ac:dyDescent="0.25">
      <c r="A17166" s="6"/>
    </row>
    <row r="17167" spans="1:1" x14ac:dyDescent="0.25">
      <c r="A17167" s="6"/>
    </row>
    <row r="17168" spans="1:1" x14ac:dyDescent="0.25">
      <c r="A17168" s="6"/>
    </row>
    <row r="17169" spans="1:1" x14ac:dyDescent="0.25">
      <c r="A17169" s="6"/>
    </row>
    <row r="17170" spans="1:1" x14ac:dyDescent="0.25">
      <c r="A17170" s="6"/>
    </row>
    <row r="17171" spans="1:1" x14ac:dyDescent="0.25">
      <c r="A17171" s="6"/>
    </row>
    <row r="17172" spans="1:1" x14ac:dyDescent="0.25">
      <c r="A17172" s="6"/>
    </row>
    <row r="17173" spans="1:1" x14ac:dyDescent="0.25">
      <c r="A17173" s="6"/>
    </row>
    <row r="17174" spans="1:1" x14ac:dyDescent="0.25">
      <c r="A17174" s="6"/>
    </row>
    <row r="17175" spans="1:1" x14ac:dyDescent="0.25">
      <c r="A17175" s="6"/>
    </row>
    <row r="17176" spans="1:1" x14ac:dyDescent="0.25">
      <c r="A17176" s="6"/>
    </row>
    <row r="17177" spans="1:1" x14ac:dyDescent="0.25">
      <c r="A17177" s="6"/>
    </row>
    <row r="17178" spans="1:1" x14ac:dyDescent="0.25">
      <c r="A17178" s="6"/>
    </row>
    <row r="17179" spans="1:1" x14ac:dyDescent="0.25">
      <c r="A17179" s="6"/>
    </row>
    <row r="17180" spans="1:1" x14ac:dyDescent="0.25">
      <c r="A17180" s="6"/>
    </row>
    <row r="17181" spans="1:1" x14ac:dyDescent="0.25">
      <c r="A17181" s="6"/>
    </row>
    <row r="17182" spans="1:1" x14ac:dyDescent="0.25">
      <c r="A17182" s="6"/>
    </row>
    <row r="17183" spans="1:1" x14ac:dyDescent="0.25">
      <c r="A17183" s="6"/>
    </row>
    <row r="17184" spans="1:1" x14ac:dyDescent="0.25">
      <c r="A17184" s="6"/>
    </row>
    <row r="17185" spans="1:1" x14ac:dyDescent="0.25">
      <c r="A17185" s="6"/>
    </row>
    <row r="17186" spans="1:1" x14ac:dyDescent="0.25">
      <c r="A17186" s="6"/>
    </row>
    <row r="17187" spans="1:1" x14ac:dyDescent="0.25">
      <c r="A17187" s="6"/>
    </row>
    <row r="17188" spans="1:1" x14ac:dyDescent="0.25">
      <c r="A17188" s="6"/>
    </row>
    <row r="17189" spans="1:1" x14ac:dyDescent="0.25">
      <c r="A17189" s="6"/>
    </row>
    <row r="17190" spans="1:1" x14ac:dyDescent="0.25">
      <c r="A17190" s="6"/>
    </row>
    <row r="17191" spans="1:1" x14ac:dyDescent="0.25">
      <c r="A17191" s="6"/>
    </row>
    <row r="17192" spans="1:1" x14ac:dyDescent="0.25">
      <c r="A17192" s="6"/>
    </row>
    <row r="17193" spans="1:1" x14ac:dyDescent="0.25">
      <c r="A17193" s="6"/>
    </row>
    <row r="17194" spans="1:1" x14ac:dyDescent="0.25">
      <c r="A17194" s="6"/>
    </row>
    <row r="17195" spans="1:1" x14ac:dyDescent="0.25">
      <c r="A17195" s="6"/>
    </row>
    <row r="17196" spans="1:1" x14ac:dyDescent="0.25">
      <c r="A17196" s="6"/>
    </row>
    <row r="17197" spans="1:1" x14ac:dyDescent="0.25">
      <c r="A17197" s="6"/>
    </row>
    <row r="17198" spans="1:1" x14ac:dyDescent="0.25">
      <c r="A17198" s="6"/>
    </row>
    <row r="17199" spans="1:1" x14ac:dyDescent="0.25">
      <c r="A17199" s="6"/>
    </row>
    <row r="17200" spans="1:1" x14ac:dyDescent="0.25">
      <c r="A17200" s="6"/>
    </row>
    <row r="17201" spans="1:1" x14ac:dyDescent="0.25">
      <c r="A17201" s="6"/>
    </row>
    <row r="17202" spans="1:1" x14ac:dyDescent="0.25">
      <c r="A17202" s="6"/>
    </row>
    <row r="17203" spans="1:1" x14ac:dyDescent="0.25">
      <c r="A17203" s="6"/>
    </row>
    <row r="17204" spans="1:1" x14ac:dyDescent="0.25">
      <c r="A17204" s="6"/>
    </row>
    <row r="17205" spans="1:1" x14ac:dyDescent="0.25">
      <c r="A17205" s="6"/>
    </row>
    <row r="17206" spans="1:1" x14ac:dyDescent="0.25">
      <c r="A17206" s="6"/>
    </row>
    <row r="17207" spans="1:1" x14ac:dyDescent="0.25">
      <c r="A17207" s="6"/>
    </row>
    <row r="17208" spans="1:1" x14ac:dyDescent="0.25">
      <c r="A17208" s="6"/>
    </row>
    <row r="17209" spans="1:1" x14ac:dyDescent="0.25">
      <c r="A17209" s="6"/>
    </row>
    <row r="17210" spans="1:1" x14ac:dyDescent="0.25">
      <c r="A17210" s="6"/>
    </row>
    <row r="17211" spans="1:1" x14ac:dyDescent="0.25">
      <c r="A17211" s="6"/>
    </row>
    <row r="17212" spans="1:1" x14ac:dyDescent="0.25">
      <c r="A17212" s="6"/>
    </row>
    <row r="17213" spans="1:1" x14ac:dyDescent="0.25">
      <c r="A17213" s="6"/>
    </row>
    <row r="17214" spans="1:1" x14ac:dyDescent="0.25">
      <c r="A17214" s="6"/>
    </row>
    <row r="17215" spans="1:1" x14ac:dyDescent="0.25">
      <c r="A17215" s="6"/>
    </row>
    <row r="17216" spans="1:1" x14ac:dyDescent="0.25">
      <c r="A17216" s="6"/>
    </row>
    <row r="17217" spans="1:1" x14ac:dyDescent="0.25">
      <c r="A17217" s="6"/>
    </row>
    <row r="17218" spans="1:1" x14ac:dyDescent="0.25">
      <c r="A17218" s="6"/>
    </row>
    <row r="17219" spans="1:1" x14ac:dyDescent="0.25">
      <c r="A17219" s="6"/>
    </row>
    <row r="17220" spans="1:1" x14ac:dyDescent="0.25">
      <c r="A17220" s="6"/>
    </row>
    <row r="17221" spans="1:1" x14ac:dyDescent="0.25">
      <c r="A17221" s="6"/>
    </row>
    <row r="17222" spans="1:1" x14ac:dyDescent="0.25">
      <c r="A17222" s="6"/>
    </row>
    <row r="17223" spans="1:1" x14ac:dyDescent="0.25">
      <c r="A17223" s="6"/>
    </row>
    <row r="17224" spans="1:1" x14ac:dyDescent="0.25">
      <c r="A17224" s="6"/>
    </row>
    <row r="17225" spans="1:1" x14ac:dyDescent="0.25">
      <c r="A17225" s="6"/>
    </row>
    <row r="17226" spans="1:1" x14ac:dyDescent="0.25">
      <c r="A17226" s="6"/>
    </row>
    <row r="17227" spans="1:1" x14ac:dyDescent="0.25">
      <c r="A17227" s="6"/>
    </row>
    <row r="17228" spans="1:1" x14ac:dyDescent="0.25">
      <c r="A17228" s="6"/>
    </row>
    <row r="17229" spans="1:1" x14ac:dyDescent="0.25">
      <c r="A17229" s="6"/>
    </row>
    <row r="17230" spans="1:1" x14ac:dyDescent="0.25">
      <c r="A17230" s="6"/>
    </row>
    <row r="17231" spans="1:1" x14ac:dyDescent="0.25">
      <c r="A17231" s="6"/>
    </row>
    <row r="17232" spans="1:1" x14ac:dyDescent="0.25">
      <c r="A17232" s="6"/>
    </row>
    <row r="17233" spans="1:1" x14ac:dyDescent="0.25">
      <c r="A17233" s="6"/>
    </row>
    <row r="17234" spans="1:1" x14ac:dyDescent="0.25">
      <c r="A17234" s="6"/>
    </row>
    <row r="17235" spans="1:1" x14ac:dyDescent="0.25">
      <c r="A17235" s="6"/>
    </row>
    <row r="17236" spans="1:1" x14ac:dyDescent="0.25">
      <c r="A17236" s="6"/>
    </row>
    <row r="17237" spans="1:1" x14ac:dyDescent="0.25">
      <c r="A17237" s="6"/>
    </row>
    <row r="17238" spans="1:1" x14ac:dyDescent="0.25">
      <c r="A17238" s="6"/>
    </row>
    <row r="17239" spans="1:1" x14ac:dyDescent="0.25">
      <c r="A17239" s="6"/>
    </row>
    <row r="17240" spans="1:1" x14ac:dyDescent="0.25">
      <c r="A17240" s="6"/>
    </row>
    <row r="17241" spans="1:1" x14ac:dyDescent="0.25">
      <c r="A17241" s="6"/>
    </row>
    <row r="17242" spans="1:1" x14ac:dyDescent="0.25">
      <c r="A17242" s="6"/>
    </row>
    <row r="17243" spans="1:1" x14ac:dyDescent="0.25">
      <c r="A17243" s="6"/>
    </row>
    <row r="17244" spans="1:1" x14ac:dyDescent="0.25">
      <c r="A17244" s="6"/>
    </row>
    <row r="17245" spans="1:1" x14ac:dyDescent="0.25">
      <c r="A17245" s="6"/>
    </row>
    <row r="17246" spans="1:1" x14ac:dyDescent="0.25">
      <c r="A17246" s="6"/>
    </row>
    <row r="17247" spans="1:1" x14ac:dyDescent="0.25">
      <c r="A17247" s="6"/>
    </row>
    <row r="17248" spans="1:1" x14ac:dyDescent="0.25">
      <c r="A17248" s="6"/>
    </row>
    <row r="17249" spans="1:1" x14ac:dyDescent="0.25">
      <c r="A17249" s="6"/>
    </row>
    <row r="17250" spans="1:1" x14ac:dyDescent="0.25">
      <c r="A17250" s="6"/>
    </row>
    <row r="17251" spans="1:1" x14ac:dyDescent="0.25">
      <c r="A17251" s="6"/>
    </row>
    <row r="17252" spans="1:1" x14ac:dyDescent="0.25">
      <c r="A17252" s="6"/>
    </row>
    <row r="17253" spans="1:1" x14ac:dyDescent="0.25">
      <c r="A17253" s="6"/>
    </row>
    <row r="17254" spans="1:1" x14ac:dyDescent="0.25">
      <c r="A17254" s="6"/>
    </row>
    <row r="17255" spans="1:1" x14ac:dyDescent="0.25">
      <c r="A17255" s="6"/>
    </row>
    <row r="17256" spans="1:1" x14ac:dyDescent="0.25">
      <c r="A17256" s="6"/>
    </row>
    <row r="17257" spans="1:1" x14ac:dyDescent="0.25">
      <c r="A17257" s="6"/>
    </row>
    <row r="17258" spans="1:1" x14ac:dyDescent="0.25">
      <c r="A17258" s="6"/>
    </row>
    <row r="17259" spans="1:1" x14ac:dyDescent="0.25">
      <c r="A17259" s="6"/>
    </row>
    <row r="17260" spans="1:1" x14ac:dyDescent="0.25">
      <c r="A17260" s="6"/>
    </row>
    <row r="17261" spans="1:1" x14ac:dyDescent="0.25">
      <c r="A17261" s="6"/>
    </row>
    <row r="17262" spans="1:1" x14ac:dyDescent="0.25">
      <c r="A17262" s="6"/>
    </row>
    <row r="17263" spans="1:1" x14ac:dyDescent="0.25">
      <c r="A17263" s="6"/>
    </row>
    <row r="17264" spans="1:1" x14ac:dyDescent="0.25">
      <c r="A17264" s="6"/>
    </row>
    <row r="17265" spans="1:1" x14ac:dyDescent="0.25">
      <c r="A17265" s="6"/>
    </row>
    <row r="17266" spans="1:1" x14ac:dyDescent="0.25">
      <c r="A17266" s="6"/>
    </row>
    <row r="17267" spans="1:1" x14ac:dyDescent="0.25">
      <c r="A17267" s="6"/>
    </row>
    <row r="17268" spans="1:1" x14ac:dyDescent="0.25">
      <c r="A17268" s="6"/>
    </row>
    <row r="17269" spans="1:1" x14ac:dyDescent="0.25">
      <c r="A17269" s="6"/>
    </row>
    <row r="17270" spans="1:1" x14ac:dyDescent="0.25">
      <c r="A17270" s="6"/>
    </row>
    <row r="17271" spans="1:1" x14ac:dyDescent="0.25">
      <c r="A17271" s="6"/>
    </row>
    <row r="17272" spans="1:1" x14ac:dyDescent="0.25">
      <c r="A17272" s="6"/>
    </row>
    <row r="17273" spans="1:1" x14ac:dyDescent="0.25">
      <c r="A17273" s="6"/>
    </row>
    <row r="17274" spans="1:1" x14ac:dyDescent="0.25">
      <c r="A17274" s="6"/>
    </row>
    <row r="17275" spans="1:1" x14ac:dyDescent="0.25">
      <c r="A17275" s="6"/>
    </row>
    <row r="17276" spans="1:1" x14ac:dyDescent="0.25">
      <c r="A17276" s="6"/>
    </row>
    <row r="17277" spans="1:1" x14ac:dyDescent="0.25">
      <c r="A17277" s="6"/>
    </row>
    <row r="17278" spans="1:1" x14ac:dyDescent="0.25">
      <c r="A17278" s="6"/>
    </row>
    <row r="17279" spans="1:1" x14ac:dyDescent="0.25">
      <c r="A17279" s="6"/>
    </row>
    <row r="17280" spans="1:1" x14ac:dyDescent="0.25">
      <c r="A17280" s="6"/>
    </row>
    <row r="17281" spans="1:1" x14ac:dyDescent="0.25">
      <c r="A17281" s="6"/>
    </row>
    <row r="17282" spans="1:1" x14ac:dyDescent="0.25">
      <c r="A17282" s="6"/>
    </row>
    <row r="17283" spans="1:1" x14ac:dyDescent="0.25">
      <c r="A17283" s="6"/>
    </row>
    <row r="17284" spans="1:1" x14ac:dyDescent="0.25">
      <c r="A17284" s="6"/>
    </row>
    <row r="17285" spans="1:1" x14ac:dyDescent="0.25">
      <c r="A17285" s="6"/>
    </row>
    <row r="17286" spans="1:1" x14ac:dyDescent="0.25">
      <c r="A17286" s="6"/>
    </row>
    <row r="17287" spans="1:1" x14ac:dyDescent="0.25">
      <c r="A17287" s="6"/>
    </row>
    <row r="17288" spans="1:1" x14ac:dyDescent="0.25">
      <c r="A17288" s="6"/>
    </row>
    <row r="17289" spans="1:1" x14ac:dyDescent="0.25">
      <c r="A17289" s="6"/>
    </row>
    <row r="17290" spans="1:1" x14ac:dyDescent="0.25">
      <c r="A17290" s="6"/>
    </row>
    <row r="17291" spans="1:1" x14ac:dyDescent="0.25">
      <c r="A17291" s="6"/>
    </row>
    <row r="17292" spans="1:1" x14ac:dyDescent="0.25">
      <c r="A17292" s="6"/>
    </row>
    <row r="17293" spans="1:1" x14ac:dyDescent="0.25">
      <c r="A17293" s="6"/>
    </row>
    <row r="17294" spans="1:1" x14ac:dyDescent="0.25">
      <c r="A17294" s="6"/>
    </row>
    <row r="17295" spans="1:1" x14ac:dyDescent="0.25">
      <c r="A17295" s="6"/>
    </row>
    <row r="17296" spans="1:1" x14ac:dyDescent="0.25">
      <c r="A17296" s="6"/>
    </row>
    <row r="17297" spans="1:1" x14ac:dyDescent="0.25">
      <c r="A17297" s="6"/>
    </row>
    <row r="17298" spans="1:1" x14ac:dyDescent="0.25">
      <c r="A17298" s="6"/>
    </row>
    <row r="17299" spans="1:1" x14ac:dyDescent="0.25">
      <c r="A17299" s="6"/>
    </row>
    <row r="17300" spans="1:1" x14ac:dyDescent="0.25">
      <c r="A17300" s="6"/>
    </row>
    <row r="17301" spans="1:1" x14ac:dyDescent="0.25">
      <c r="A17301" s="6"/>
    </row>
    <row r="17302" spans="1:1" x14ac:dyDescent="0.25">
      <c r="A17302" s="6"/>
    </row>
    <row r="17303" spans="1:1" x14ac:dyDescent="0.25">
      <c r="A17303" s="6"/>
    </row>
    <row r="17304" spans="1:1" x14ac:dyDescent="0.25">
      <c r="A17304" s="6"/>
    </row>
    <row r="17305" spans="1:1" x14ac:dyDescent="0.25">
      <c r="A17305" s="6"/>
    </row>
    <row r="17306" spans="1:1" x14ac:dyDescent="0.25">
      <c r="A17306" s="6"/>
    </row>
    <row r="17307" spans="1:1" x14ac:dyDescent="0.25">
      <c r="A17307" s="6"/>
    </row>
    <row r="17308" spans="1:1" x14ac:dyDescent="0.25">
      <c r="A17308" s="6"/>
    </row>
    <row r="17309" spans="1:1" x14ac:dyDescent="0.25">
      <c r="A17309" s="6"/>
    </row>
    <row r="17310" spans="1:1" x14ac:dyDescent="0.25">
      <c r="A17310" s="6"/>
    </row>
    <row r="17311" spans="1:1" x14ac:dyDescent="0.25">
      <c r="A17311" s="6"/>
    </row>
    <row r="17312" spans="1:1" x14ac:dyDescent="0.25">
      <c r="A17312" s="6"/>
    </row>
    <row r="17313" spans="1:1" x14ac:dyDescent="0.25">
      <c r="A17313" s="6"/>
    </row>
    <row r="17314" spans="1:1" x14ac:dyDescent="0.25">
      <c r="A17314" s="6"/>
    </row>
    <row r="17315" spans="1:1" x14ac:dyDescent="0.25">
      <c r="A17315" s="6"/>
    </row>
    <row r="17316" spans="1:1" x14ac:dyDescent="0.25">
      <c r="A17316" s="6"/>
    </row>
    <row r="17317" spans="1:1" x14ac:dyDescent="0.25">
      <c r="A17317" s="6"/>
    </row>
    <row r="17318" spans="1:1" x14ac:dyDescent="0.25">
      <c r="A17318" s="6"/>
    </row>
    <row r="17319" spans="1:1" x14ac:dyDescent="0.25">
      <c r="A17319" s="6"/>
    </row>
    <row r="17320" spans="1:1" x14ac:dyDescent="0.25">
      <c r="A17320" s="6"/>
    </row>
    <row r="17321" spans="1:1" x14ac:dyDescent="0.25">
      <c r="A17321" s="6"/>
    </row>
    <row r="17322" spans="1:1" x14ac:dyDescent="0.25">
      <c r="A17322" s="6"/>
    </row>
    <row r="17323" spans="1:1" x14ac:dyDescent="0.25">
      <c r="A17323" s="6"/>
    </row>
    <row r="17324" spans="1:1" x14ac:dyDescent="0.25">
      <c r="A17324" s="6"/>
    </row>
    <row r="17325" spans="1:1" x14ac:dyDescent="0.25">
      <c r="A17325" s="6"/>
    </row>
    <row r="17326" spans="1:1" x14ac:dyDescent="0.25">
      <c r="A17326" s="6"/>
    </row>
    <row r="17327" spans="1:1" x14ac:dyDescent="0.25">
      <c r="A17327" s="6"/>
    </row>
    <row r="17328" spans="1:1" x14ac:dyDescent="0.25">
      <c r="A17328" s="6"/>
    </row>
    <row r="17329" spans="1:1" x14ac:dyDescent="0.25">
      <c r="A17329" s="6"/>
    </row>
    <row r="17330" spans="1:1" x14ac:dyDescent="0.25">
      <c r="A17330" s="6"/>
    </row>
    <row r="17331" spans="1:1" x14ac:dyDescent="0.25">
      <c r="A17331" s="6"/>
    </row>
    <row r="17332" spans="1:1" x14ac:dyDescent="0.25">
      <c r="A17332" s="6"/>
    </row>
    <row r="17333" spans="1:1" x14ac:dyDescent="0.25">
      <c r="A17333" s="6"/>
    </row>
    <row r="17334" spans="1:1" x14ac:dyDescent="0.25">
      <c r="A17334" s="6"/>
    </row>
    <row r="17335" spans="1:1" x14ac:dyDescent="0.25">
      <c r="A17335" s="6"/>
    </row>
    <row r="17336" spans="1:1" x14ac:dyDescent="0.25">
      <c r="A17336" s="6"/>
    </row>
    <row r="17337" spans="1:1" x14ac:dyDescent="0.25">
      <c r="A17337" s="6"/>
    </row>
    <row r="17338" spans="1:1" x14ac:dyDescent="0.25">
      <c r="A17338" s="6"/>
    </row>
    <row r="17339" spans="1:1" x14ac:dyDescent="0.25">
      <c r="A17339" s="6"/>
    </row>
    <row r="17340" spans="1:1" x14ac:dyDescent="0.25">
      <c r="A17340" s="6"/>
    </row>
    <row r="17341" spans="1:1" x14ac:dyDescent="0.25">
      <c r="A17341" s="6"/>
    </row>
    <row r="17342" spans="1:1" x14ac:dyDescent="0.25">
      <c r="A17342" s="6"/>
    </row>
    <row r="17343" spans="1:1" x14ac:dyDescent="0.25">
      <c r="A17343" s="6"/>
    </row>
    <row r="17344" spans="1:1" x14ac:dyDescent="0.25">
      <c r="A17344" s="6"/>
    </row>
    <row r="17345" spans="1:1" x14ac:dyDescent="0.25">
      <c r="A17345" s="6"/>
    </row>
    <row r="17346" spans="1:1" x14ac:dyDescent="0.25">
      <c r="A17346" s="6"/>
    </row>
    <row r="17347" spans="1:1" x14ac:dyDescent="0.25">
      <c r="A17347" s="6"/>
    </row>
    <row r="17348" spans="1:1" x14ac:dyDescent="0.25">
      <c r="A17348" s="6"/>
    </row>
    <row r="17349" spans="1:1" x14ac:dyDescent="0.25">
      <c r="A17349" s="6"/>
    </row>
    <row r="17350" spans="1:1" x14ac:dyDescent="0.25">
      <c r="A17350" s="6"/>
    </row>
    <row r="17351" spans="1:1" x14ac:dyDescent="0.25">
      <c r="A17351" s="6"/>
    </row>
    <row r="17352" spans="1:1" x14ac:dyDescent="0.25">
      <c r="A17352" s="6"/>
    </row>
    <row r="17353" spans="1:1" x14ac:dyDescent="0.25">
      <c r="A17353" s="6"/>
    </row>
    <row r="17354" spans="1:1" x14ac:dyDescent="0.25">
      <c r="A17354" s="6"/>
    </row>
    <row r="17355" spans="1:1" x14ac:dyDescent="0.25">
      <c r="A17355" s="6"/>
    </row>
    <row r="17356" spans="1:1" x14ac:dyDescent="0.25">
      <c r="A17356" s="6"/>
    </row>
    <row r="17357" spans="1:1" x14ac:dyDescent="0.25">
      <c r="A17357" s="6"/>
    </row>
    <row r="17358" spans="1:1" x14ac:dyDescent="0.25">
      <c r="A17358" s="6"/>
    </row>
    <row r="17359" spans="1:1" x14ac:dyDescent="0.25">
      <c r="A17359" s="6"/>
    </row>
    <row r="17360" spans="1:1" x14ac:dyDescent="0.25">
      <c r="A17360" s="6"/>
    </row>
    <row r="17361" spans="1:1" x14ac:dyDescent="0.25">
      <c r="A17361" s="6"/>
    </row>
    <row r="17362" spans="1:1" x14ac:dyDescent="0.25">
      <c r="A17362" s="6"/>
    </row>
    <row r="17363" spans="1:1" x14ac:dyDescent="0.25">
      <c r="A17363" s="6"/>
    </row>
    <row r="17364" spans="1:1" x14ac:dyDescent="0.25">
      <c r="A17364" s="6"/>
    </row>
    <row r="17365" spans="1:1" x14ac:dyDescent="0.25">
      <c r="A17365" s="6"/>
    </row>
    <row r="17366" spans="1:1" x14ac:dyDescent="0.25">
      <c r="A17366" s="6"/>
    </row>
    <row r="17367" spans="1:1" x14ac:dyDescent="0.25">
      <c r="A17367" s="6"/>
    </row>
    <row r="17368" spans="1:1" x14ac:dyDescent="0.25">
      <c r="A17368" s="6"/>
    </row>
    <row r="17369" spans="1:1" x14ac:dyDescent="0.25">
      <c r="A17369" s="6"/>
    </row>
    <row r="17370" spans="1:1" x14ac:dyDescent="0.25">
      <c r="A17370" s="6"/>
    </row>
    <row r="17371" spans="1:1" x14ac:dyDescent="0.25">
      <c r="A17371" s="6"/>
    </row>
    <row r="17372" spans="1:1" x14ac:dyDescent="0.25">
      <c r="A17372" s="6"/>
    </row>
    <row r="17373" spans="1:1" x14ac:dyDescent="0.25">
      <c r="A17373" s="6"/>
    </row>
    <row r="17374" spans="1:1" x14ac:dyDescent="0.25">
      <c r="A17374" s="6"/>
    </row>
    <row r="17375" spans="1:1" x14ac:dyDescent="0.25">
      <c r="A17375" s="6"/>
    </row>
    <row r="17376" spans="1:1" x14ac:dyDescent="0.25">
      <c r="A17376" s="6"/>
    </row>
    <row r="17377" spans="1:1" x14ac:dyDescent="0.25">
      <c r="A17377" s="6"/>
    </row>
    <row r="17378" spans="1:1" x14ac:dyDescent="0.25">
      <c r="A17378" s="6"/>
    </row>
    <row r="17379" spans="1:1" x14ac:dyDescent="0.25">
      <c r="A17379" s="6"/>
    </row>
    <row r="17380" spans="1:1" x14ac:dyDescent="0.25">
      <c r="A17380" s="6"/>
    </row>
    <row r="17381" spans="1:1" x14ac:dyDescent="0.25">
      <c r="A17381" s="6"/>
    </row>
    <row r="17382" spans="1:1" x14ac:dyDescent="0.25">
      <c r="A17382" s="6"/>
    </row>
    <row r="17383" spans="1:1" x14ac:dyDescent="0.25">
      <c r="A17383" s="6"/>
    </row>
    <row r="17384" spans="1:1" x14ac:dyDescent="0.25">
      <c r="A17384" s="6"/>
    </row>
    <row r="17385" spans="1:1" x14ac:dyDescent="0.25">
      <c r="A17385" s="6"/>
    </row>
    <row r="17386" spans="1:1" x14ac:dyDescent="0.25">
      <c r="A17386" s="6"/>
    </row>
    <row r="17387" spans="1:1" x14ac:dyDescent="0.25">
      <c r="A17387" s="6"/>
    </row>
    <row r="17388" spans="1:1" x14ac:dyDescent="0.25">
      <c r="A17388" s="6"/>
    </row>
    <row r="17389" spans="1:1" x14ac:dyDescent="0.25">
      <c r="A17389" s="6"/>
    </row>
    <row r="17390" spans="1:1" x14ac:dyDescent="0.25">
      <c r="A17390" s="6"/>
    </row>
    <row r="17391" spans="1:1" x14ac:dyDescent="0.25">
      <c r="A17391" s="6"/>
    </row>
    <row r="17392" spans="1:1" x14ac:dyDescent="0.25">
      <c r="A17392" s="6"/>
    </row>
    <row r="17393" spans="1:1" x14ac:dyDescent="0.25">
      <c r="A17393" s="6"/>
    </row>
    <row r="17394" spans="1:1" x14ac:dyDescent="0.25">
      <c r="A17394" s="6"/>
    </row>
    <row r="17395" spans="1:1" x14ac:dyDescent="0.25">
      <c r="A17395" s="6"/>
    </row>
    <row r="17396" spans="1:1" x14ac:dyDescent="0.25">
      <c r="A17396" s="6"/>
    </row>
    <row r="17397" spans="1:1" x14ac:dyDescent="0.25">
      <c r="A17397" s="6"/>
    </row>
    <row r="17398" spans="1:1" x14ac:dyDescent="0.25">
      <c r="A17398" s="6"/>
    </row>
    <row r="17399" spans="1:1" x14ac:dyDescent="0.25">
      <c r="A17399" s="6"/>
    </row>
    <row r="17400" spans="1:1" x14ac:dyDescent="0.25">
      <c r="A17400" s="6"/>
    </row>
    <row r="17401" spans="1:1" x14ac:dyDescent="0.25">
      <c r="A17401" s="6"/>
    </row>
    <row r="17402" spans="1:1" x14ac:dyDescent="0.25">
      <c r="A17402" s="6"/>
    </row>
    <row r="17403" spans="1:1" x14ac:dyDescent="0.25">
      <c r="A17403" s="6"/>
    </row>
    <row r="17404" spans="1:1" x14ac:dyDescent="0.25">
      <c r="A17404" s="6"/>
    </row>
    <row r="17405" spans="1:1" x14ac:dyDescent="0.25">
      <c r="A17405" s="6"/>
    </row>
    <row r="17406" spans="1:1" x14ac:dyDescent="0.25">
      <c r="A17406" s="6"/>
    </row>
    <row r="17407" spans="1:1" x14ac:dyDescent="0.25">
      <c r="A17407" s="6"/>
    </row>
    <row r="17408" spans="1:1" x14ac:dyDescent="0.25">
      <c r="A17408" s="6"/>
    </row>
    <row r="17409" spans="1:1" x14ac:dyDescent="0.25">
      <c r="A17409" s="6"/>
    </row>
    <row r="17410" spans="1:1" x14ac:dyDescent="0.25">
      <c r="A17410" s="6"/>
    </row>
    <row r="17411" spans="1:1" x14ac:dyDescent="0.25">
      <c r="A17411" s="6"/>
    </row>
    <row r="17412" spans="1:1" x14ac:dyDescent="0.25">
      <c r="A17412" s="6"/>
    </row>
    <row r="17413" spans="1:1" x14ac:dyDescent="0.25">
      <c r="A17413" s="6"/>
    </row>
    <row r="17414" spans="1:1" x14ac:dyDescent="0.25">
      <c r="A17414" s="6"/>
    </row>
    <row r="17415" spans="1:1" x14ac:dyDescent="0.25">
      <c r="A17415" s="6"/>
    </row>
    <row r="17416" spans="1:1" x14ac:dyDescent="0.25">
      <c r="A17416" s="6"/>
    </row>
    <row r="17417" spans="1:1" x14ac:dyDescent="0.25">
      <c r="A17417" s="6"/>
    </row>
    <row r="17418" spans="1:1" x14ac:dyDescent="0.25">
      <c r="A17418" s="6"/>
    </row>
    <row r="17419" spans="1:1" x14ac:dyDescent="0.25">
      <c r="A17419" s="6"/>
    </row>
    <row r="17420" spans="1:1" x14ac:dyDescent="0.25">
      <c r="A17420" s="6"/>
    </row>
    <row r="17421" spans="1:1" x14ac:dyDescent="0.25">
      <c r="A17421" s="6"/>
    </row>
    <row r="17422" spans="1:1" x14ac:dyDescent="0.25">
      <c r="A17422" s="6"/>
    </row>
    <row r="17423" spans="1:1" x14ac:dyDescent="0.25">
      <c r="A17423" s="6"/>
    </row>
    <row r="17424" spans="1:1" x14ac:dyDescent="0.25">
      <c r="A17424" s="6"/>
    </row>
    <row r="17425" spans="1:1" x14ac:dyDescent="0.25">
      <c r="A17425" s="6"/>
    </row>
    <row r="17426" spans="1:1" x14ac:dyDescent="0.25">
      <c r="A17426" s="6"/>
    </row>
    <row r="17427" spans="1:1" x14ac:dyDescent="0.25">
      <c r="A17427" s="6"/>
    </row>
    <row r="17428" spans="1:1" x14ac:dyDescent="0.25">
      <c r="A17428" s="6"/>
    </row>
    <row r="17429" spans="1:1" x14ac:dyDescent="0.25">
      <c r="A17429" s="6"/>
    </row>
    <row r="17430" spans="1:1" x14ac:dyDescent="0.25">
      <c r="A17430" s="6"/>
    </row>
    <row r="17431" spans="1:1" x14ac:dyDescent="0.25">
      <c r="A17431" s="6"/>
    </row>
    <row r="17432" spans="1:1" x14ac:dyDescent="0.25">
      <c r="A17432" s="6"/>
    </row>
    <row r="17433" spans="1:1" x14ac:dyDescent="0.25">
      <c r="A17433" s="6"/>
    </row>
    <row r="17434" spans="1:1" x14ac:dyDescent="0.25">
      <c r="A17434" s="6"/>
    </row>
    <row r="17435" spans="1:1" x14ac:dyDescent="0.25">
      <c r="A17435" s="6"/>
    </row>
    <row r="17436" spans="1:1" x14ac:dyDescent="0.25">
      <c r="A17436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7091"/>
  <sheetViews>
    <sheetView zoomScaleNormal="100" workbookViewId="0">
      <pane xSplit="1" ySplit="8" topLeftCell="B422" activePane="bottomRight" state="frozen"/>
      <selection activeCell="B20" sqref="B20"/>
      <selection pane="topRight" activeCell="B20" sqref="B20"/>
      <selection pane="bottomLeft" activeCell="B20" sqref="B20"/>
      <selection pane="bottomRight" activeCell="A440" sqref="A440:XFD440"/>
    </sheetView>
  </sheetViews>
  <sheetFormatPr defaultColWidth="9.140625" defaultRowHeight="15" x14ac:dyDescent="0.25"/>
  <cols>
    <col min="1" max="1" width="22.42578125" style="7" customWidth="1"/>
    <col min="2" max="2" width="35.140625" style="22" bestFit="1" customWidth="1"/>
    <col min="3" max="4" width="20.7109375" style="3" customWidth="1"/>
    <col min="5" max="5" width="20.7109375" style="22" customWidth="1"/>
    <col min="6" max="16384" width="9.140625" style="3"/>
  </cols>
  <sheetData>
    <row r="1" spans="1:5" s="7" customFormat="1" ht="15.75" x14ac:dyDescent="0.25">
      <c r="B1" s="25" t="s">
        <v>28</v>
      </c>
      <c r="C1" s="13" t="s">
        <v>36</v>
      </c>
      <c r="D1" s="24"/>
      <c r="E1" s="28"/>
    </row>
    <row r="2" spans="1:5" ht="15.75" x14ac:dyDescent="0.25">
      <c r="B2" s="25" t="s">
        <v>29</v>
      </c>
      <c r="C2" s="13" t="s">
        <v>37</v>
      </c>
      <c r="D2" s="24"/>
      <c r="E2" s="28"/>
    </row>
    <row r="3" spans="1:5" ht="15.75" x14ac:dyDescent="0.25">
      <c r="B3" s="26"/>
      <c r="C3" s="16"/>
      <c r="D3" s="24"/>
      <c r="E3" s="28"/>
    </row>
    <row r="4" spans="1:5" ht="15.75" x14ac:dyDescent="0.25">
      <c r="B4" s="27" t="s">
        <v>30</v>
      </c>
      <c r="C4" s="17" t="s">
        <v>38</v>
      </c>
      <c r="D4" s="24"/>
      <c r="E4" s="28"/>
    </row>
    <row r="5" spans="1:5" ht="15.75" x14ac:dyDescent="0.25">
      <c r="B5" s="27" t="s">
        <v>31</v>
      </c>
      <c r="C5" s="17" t="s">
        <v>39</v>
      </c>
      <c r="D5" s="24"/>
      <c r="E5" s="28"/>
    </row>
    <row r="6" spans="1:5" s="4" customFormat="1" ht="33.75" customHeight="1" x14ac:dyDescent="0.25">
      <c r="A6" s="24"/>
      <c r="B6" s="28"/>
      <c r="C6" s="24"/>
      <c r="D6" s="24"/>
      <c r="E6" s="28"/>
    </row>
    <row r="7" spans="1:5" s="7" customFormat="1" ht="60" x14ac:dyDescent="0.25">
      <c r="A7" s="65" t="s">
        <v>21</v>
      </c>
      <c r="B7" s="62" t="s">
        <v>32</v>
      </c>
      <c r="C7" s="64" t="s">
        <v>34</v>
      </c>
      <c r="D7" s="64" t="s">
        <v>134</v>
      </c>
      <c r="E7" s="62" t="s">
        <v>137</v>
      </c>
    </row>
    <row r="8" spans="1:5" ht="45" x14ac:dyDescent="0.25">
      <c r="A8" s="65" t="s">
        <v>22</v>
      </c>
      <c r="B8" s="62" t="s">
        <v>33</v>
      </c>
      <c r="C8" s="64" t="s">
        <v>35</v>
      </c>
      <c r="D8" s="64" t="s">
        <v>135</v>
      </c>
      <c r="E8" s="62" t="s">
        <v>136</v>
      </c>
    </row>
    <row r="9" spans="1:5" x14ac:dyDescent="0.25">
      <c r="A9" s="6">
        <v>30347</v>
      </c>
      <c r="B9" s="20">
        <f>[10]DATA!F2</f>
        <v>6.9198037239361992E-2</v>
      </c>
    </row>
    <row r="10" spans="1:5" x14ac:dyDescent="0.25">
      <c r="A10" s="6">
        <v>30375</v>
      </c>
      <c r="B10" s="20">
        <f>[10]DATA!F3</f>
        <v>7.0639086152416694E-2</v>
      </c>
    </row>
    <row r="11" spans="1:5" x14ac:dyDescent="0.25">
      <c r="A11" s="6">
        <v>30406</v>
      </c>
      <c r="B11" s="20">
        <f>[10]DATA!F4</f>
        <v>7.2253407477529896E-2</v>
      </c>
    </row>
    <row r="12" spans="1:5" x14ac:dyDescent="0.25">
      <c r="A12" s="6">
        <v>30436</v>
      </c>
      <c r="B12" s="20">
        <f>[10]DATA!F5</f>
        <v>7.21516842011454E-2</v>
      </c>
    </row>
    <row r="13" spans="1:5" x14ac:dyDescent="0.25">
      <c r="A13" s="6">
        <v>30467</v>
      </c>
      <c r="B13" s="20">
        <f>[10]DATA!F6</f>
        <v>7.2577687911051805E-2</v>
      </c>
    </row>
    <row r="14" spans="1:5" x14ac:dyDescent="0.25">
      <c r="A14" s="6">
        <v>30497</v>
      </c>
      <c r="B14" s="20">
        <f>[10]DATA!F7</f>
        <v>7.3492029471319095E-2</v>
      </c>
    </row>
    <row r="15" spans="1:5" x14ac:dyDescent="0.25">
      <c r="A15" s="6">
        <v>30528</v>
      </c>
      <c r="B15" s="20">
        <f>[10]DATA!F8</f>
        <v>7.4054151975577909E-2</v>
      </c>
    </row>
    <row r="16" spans="1:5" x14ac:dyDescent="0.25">
      <c r="A16" s="6">
        <v>30559</v>
      </c>
      <c r="B16" s="20">
        <f>[10]DATA!F9</f>
        <v>7.4327255667663697E-2</v>
      </c>
    </row>
    <row r="17" spans="1:2" x14ac:dyDescent="0.25">
      <c r="A17" s="6">
        <v>30589</v>
      </c>
      <c r="B17" s="20">
        <f>[10]DATA!F10</f>
        <v>7.4847423626322199E-2</v>
      </c>
    </row>
    <row r="18" spans="1:2" x14ac:dyDescent="0.25">
      <c r="A18" s="6">
        <v>30620</v>
      </c>
      <c r="B18" s="20">
        <f>[10]DATA!F11</f>
        <v>7.6077995213756897E-2</v>
      </c>
    </row>
    <row r="19" spans="1:2" x14ac:dyDescent="0.25">
      <c r="A19" s="6">
        <v>30650</v>
      </c>
      <c r="B19" s="20">
        <f>[10]DATA!F12</f>
        <v>7.7182311389395006E-2</v>
      </c>
    </row>
    <row r="20" spans="1:2" x14ac:dyDescent="0.25">
      <c r="A20" s="6">
        <v>30681</v>
      </c>
      <c r="B20" s="20">
        <f>[10]DATA!F13</f>
        <v>7.7641339519159594E-2</v>
      </c>
    </row>
    <row r="21" spans="1:2" x14ac:dyDescent="0.25">
      <c r="A21" s="6">
        <v>30712</v>
      </c>
      <c r="B21" s="20">
        <f>[10]DATA!F14</f>
        <v>7.9251049643077401E-2</v>
      </c>
    </row>
    <row r="22" spans="1:2" x14ac:dyDescent="0.25">
      <c r="A22" s="6">
        <v>30741</v>
      </c>
      <c r="B22" s="20">
        <f>[10]DATA!F15</f>
        <v>7.9022229092701193E-2</v>
      </c>
    </row>
    <row r="23" spans="1:2" x14ac:dyDescent="0.25">
      <c r="A23" s="6">
        <v>30772</v>
      </c>
      <c r="B23" s="20">
        <f>[10]DATA!F16</f>
        <v>7.8466168208079404E-2</v>
      </c>
    </row>
    <row r="24" spans="1:2" x14ac:dyDescent="0.25">
      <c r="A24" s="6">
        <v>30802</v>
      </c>
      <c r="B24" s="20">
        <f>[10]DATA!F17</f>
        <v>7.8785058120924095E-2</v>
      </c>
    </row>
    <row r="25" spans="1:2" x14ac:dyDescent="0.25">
      <c r="A25" s="6">
        <v>30833</v>
      </c>
      <c r="B25" s="20">
        <f>[10]DATA!F18</f>
        <v>7.8491180250282511E-2</v>
      </c>
    </row>
    <row r="26" spans="1:2" x14ac:dyDescent="0.25">
      <c r="A26" s="6">
        <v>30863</v>
      </c>
      <c r="B26" s="20">
        <f>[10]DATA!F19</f>
        <v>7.7833602418666201E-2</v>
      </c>
    </row>
    <row r="27" spans="1:2" x14ac:dyDescent="0.25">
      <c r="A27" s="6">
        <v>30894</v>
      </c>
      <c r="B27" s="20">
        <f>[10]DATA!F20</f>
        <v>7.7832023830734898E-2</v>
      </c>
    </row>
    <row r="28" spans="1:2" x14ac:dyDescent="0.25">
      <c r="A28" s="6">
        <v>30925</v>
      </c>
      <c r="B28" s="20">
        <f>[10]DATA!F21</f>
        <v>7.772352834E-2</v>
      </c>
    </row>
    <row r="29" spans="1:2" x14ac:dyDescent="0.25">
      <c r="A29" s="6">
        <v>30955</v>
      </c>
      <c r="B29" s="20">
        <f>[10]DATA!F22</f>
        <v>7.7977731742494394E-2</v>
      </c>
    </row>
    <row r="30" spans="1:2" x14ac:dyDescent="0.25">
      <c r="A30" s="6">
        <v>30986</v>
      </c>
      <c r="B30" s="20">
        <f>[10]DATA!F23</f>
        <v>7.7989654744389098E-2</v>
      </c>
    </row>
    <row r="31" spans="1:2" x14ac:dyDescent="0.25">
      <c r="A31" s="6">
        <v>31016</v>
      </c>
      <c r="B31" s="20">
        <f>[10]DATA!F24</f>
        <v>7.7724644554316102E-2</v>
      </c>
    </row>
    <row r="32" spans="1:2" x14ac:dyDescent="0.25">
      <c r="A32" s="6">
        <v>31047</v>
      </c>
      <c r="B32" s="20">
        <f>[10]DATA!F25</f>
        <v>7.85370250049965E-2</v>
      </c>
    </row>
    <row r="33" spans="1:2" x14ac:dyDescent="0.25">
      <c r="A33" s="6">
        <v>31078</v>
      </c>
      <c r="B33" s="20">
        <f>[10]DATA!F26</f>
        <v>7.9514754965541903E-2</v>
      </c>
    </row>
    <row r="34" spans="1:2" x14ac:dyDescent="0.25">
      <c r="A34" s="6">
        <v>31106</v>
      </c>
      <c r="B34" s="20">
        <f>[10]DATA!F27</f>
        <v>8.0114288621642105E-2</v>
      </c>
    </row>
    <row r="35" spans="1:2" x14ac:dyDescent="0.25">
      <c r="A35" s="6">
        <v>31137</v>
      </c>
      <c r="B35" s="20">
        <f>[10]DATA!F28</f>
        <v>7.9925122975339699E-2</v>
      </c>
    </row>
    <row r="36" spans="1:2" x14ac:dyDescent="0.25">
      <c r="A36" s="6">
        <v>31167</v>
      </c>
      <c r="B36" s="20">
        <f>[10]DATA!F29</f>
        <v>7.9886781253024203E-2</v>
      </c>
    </row>
    <row r="37" spans="1:2" x14ac:dyDescent="0.25">
      <c r="A37" s="6">
        <v>31198</v>
      </c>
      <c r="B37" s="20">
        <f>[10]DATA!F30</f>
        <v>8.0257268555569597E-2</v>
      </c>
    </row>
    <row r="38" spans="1:2" x14ac:dyDescent="0.25">
      <c r="A38" s="6">
        <v>31228</v>
      </c>
      <c r="B38" s="20">
        <f>[10]DATA!F31</f>
        <v>8.1096480548507197E-2</v>
      </c>
    </row>
    <row r="39" spans="1:2" x14ac:dyDescent="0.25">
      <c r="A39" s="6">
        <v>31259</v>
      </c>
      <c r="B39" s="20">
        <f>[10]DATA!F32</f>
        <v>8.175844308012889E-2</v>
      </c>
    </row>
    <row r="40" spans="1:2" x14ac:dyDescent="0.25">
      <c r="A40" s="6">
        <v>31290</v>
      </c>
      <c r="B40" s="20">
        <f>[10]DATA!F33</f>
        <v>8.2244716670195089E-2</v>
      </c>
    </row>
    <row r="41" spans="1:2" x14ac:dyDescent="0.25">
      <c r="A41" s="6">
        <v>31320</v>
      </c>
      <c r="B41" s="20">
        <f>[10]DATA!F34</f>
        <v>8.2582860219117399E-2</v>
      </c>
    </row>
    <row r="42" spans="1:2" x14ac:dyDescent="0.25">
      <c r="A42" s="6">
        <v>31351</v>
      </c>
      <c r="B42" s="20">
        <f>[10]DATA!F35</f>
        <v>8.3297487501695688E-2</v>
      </c>
    </row>
    <row r="43" spans="1:2" x14ac:dyDescent="0.25">
      <c r="A43" s="6">
        <v>31381</v>
      </c>
      <c r="B43" s="20">
        <f>[10]DATA!F36</f>
        <v>8.423545307898489E-2</v>
      </c>
    </row>
    <row r="44" spans="1:2" x14ac:dyDescent="0.25">
      <c r="A44" s="6">
        <v>31412</v>
      </c>
      <c r="B44" s="20">
        <f>[10]DATA!F37</f>
        <v>8.4917693069539502E-2</v>
      </c>
    </row>
    <row r="45" spans="1:2" x14ac:dyDescent="0.25">
      <c r="A45" s="6">
        <v>31443</v>
      </c>
      <c r="B45" s="20">
        <f>[10]DATA!F38</f>
        <v>8.5064920660516796E-2</v>
      </c>
    </row>
    <row r="46" spans="1:2" x14ac:dyDescent="0.25">
      <c r="A46" s="6">
        <v>31471</v>
      </c>
      <c r="B46" s="20">
        <f>[10]DATA!F39</f>
        <v>8.5649684039112689E-2</v>
      </c>
    </row>
    <row r="47" spans="1:2" x14ac:dyDescent="0.25">
      <c r="A47" s="6">
        <v>31502</v>
      </c>
      <c r="B47" s="20">
        <f>[10]DATA!F40</f>
        <v>8.6389934149990494E-2</v>
      </c>
    </row>
    <row r="48" spans="1:2" x14ac:dyDescent="0.25">
      <c r="A48" s="6">
        <v>31532</v>
      </c>
      <c r="B48" s="20">
        <f>[10]DATA!F41</f>
        <v>8.7487513443118697E-2</v>
      </c>
    </row>
    <row r="49" spans="1:2" x14ac:dyDescent="0.25">
      <c r="A49" s="6">
        <v>31563</v>
      </c>
      <c r="B49" s="20">
        <f>[10]DATA!F42</f>
        <v>8.7836858329281606E-2</v>
      </c>
    </row>
    <row r="50" spans="1:2" x14ac:dyDescent="0.25">
      <c r="A50" s="6">
        <v>31593</v>
      </c>
      <c r="B50" s="20">
        <f>[10]DATA!F43</f>
        <v>8.8239707074123694E-2</v>
      </c>
    </row>
    <row r="51" spans="1:2" x14ac:dyDescent="0.25">
      <c r="A51" s="6">
        <v>31624</v>
      </c>
      <c r="B51" s="20">
        <f>[10]DATA!F44</f>
        <v>8.8954022106485203E-2</v>
      </c>
    </row>
    <row r="52" spans="1:2" x14ac:dyDescent="0.25">
      <c r="A52" s="6">
        <v>31655</v>
      </c>
      <c r="B52" s="20">
        <f>[10]DATA!F45</f>
        <v>8.9921463882344899E-2</v>
      </c>
    </row>
    <row r="53" spans="1:2" x14ac:dyDescent="0.25">
      <c r="A53" s="6">
        <v>31685</v>
      </c>
      <c r="B53" s="20">
        <f>[10]DATA!F46</f>
        <v>9.0832617574975794E-2</v>
      </c>
    </row>
    <row r="54" spans="1:2" x14ac:dyDescent="0.25">
      <c r="A54" s="6">
        <v>31716</v>
      </c>
      <c r="B54" s="20">
        <f>[10]DATA!F47</f>
        <v>9.1072502095503396E-2</v>
      </c>
    </row>
    <row r="55" spans="1:2" x14ac:dyDescent="0.25">
      <c r="A55" s="6">
        <v>31746</v>
      </c>
      <c r="B55" s="20">
        <f>[10]DATA!F48</f>
        <v>9.104156205311259E-2</v>
      </c>
    </row>
    <row r="56" spans="1:2" x14ac:dyDescent="0.25">
      <c r="A56" s="6">
        <v>31777</v>
      </c>
      <c r="B56" s="20">
        <f>[10]DATA!F49</f>
        <v>9.1869535344642803E-2</v>
      </c>
    </row>
    <row r="57" spans="1:2" x14ac:dyDescent="0.25">
      <c r="A57" s="6">
        <v>31808</v>
      </c>
      <c r="B57" s="20">
        <f>[10]DATA!F50</f>
        <v>9.2499505782319802E-2</v>
      </c>
    </row>
    <row r="58" spans="1:2" x14ac:dyDescent="0.25">
      <c r="A58" s="6">
        <v>31836</v>
      </c>
      <c r="B58" s="20">
        <f>[10]DATA!F51</f>
        <v>9.2541494919579192E-2</v>
      </c>
    </row>
    <row r="59" spans="1:2" x14ac:dyDescent="0.25">
      <c r="A59" s="6">
        <v>31867</v>
      </c>
      <c r="B59" s="20">
        <f>[10]DATA!F52</f>
        <v>9.2855459670192098E-2</v>
      </c>
    </row>
    <row r="60" spans="1:2" x14ac:dyDescent="0.25">
      <c r="A60" s="6">
        <v>31897</v>
      </c>
      <c r="B60" s="20">
        <f>[10]DATA!F53</f>
        <v>9.3672379001221703E-2</v>
      </c>
    </row>
    <row r="61" spans="1:2" x14ac:dyDescent="0.25">
      <c r="A61" s="6">
        <v>31928</v>
      </c>
      <c r="B61" s="20">
        <f>[10]DATA!F54</f>
        <v>9.6509662910347294E-2</v>
      </c>
    </row>
    <row r="62" spans="1:2" x14ac:dyDescent="0.25">
      <c r="A62" s="6">
        <v>31958</v>
      </c>
      <c r="B62" s="20">
        <f>[10]DATA!F55</f>
        <v>9.9331752797753498E-2</v>
      </c>
    </row>
    <row r="63" spans="1:2" x14ac:dyDescent="0.25">
      <c r="A63" s="6">
        <v>31989</v>
      </c>
      <c r="B63" s="20">
        <f>[10]DATA!F56</f>
        <v>9.8347698488159094E-2</v>
      </c>
    </row>
    <row r="64" spans="1:2" x14ac:dyDescent="0.25">
      <c r="A64" s="6">
        <v>32020</v>
      </c>
      <c r="B64" s="20">
        <f>[10]DATA!F57</f>
        <v>9.8162415993688801E-2</v>
      </c>
    </row>
    <row r="65" spans="1:2" x14ac:dyDescent="0.25">
      <c r="A65" s="6">
        <v>32050</v>
      </c>
      <c r="B65" s="20">
        <f>[10]DATA!F58</f>
        <v>9.8180920795711196E-2</v>
      </c>
    </row>
    <row r="66" spans="1:2" x14ac:dyDescent="0.25">
      <c r="A66" s="6">
        <v>32081</v>
      </c>
      <c r="B66" s="20">
        <f>[10]DATA!F59</f>
        <v>9.7582162947390097E-2</v>
      </c>
    </row>
    <row r="67" spans="1:2" x14ac:dyDescent="0.25">
      <c r="A67" s="6">
        <v>32111</v>
      </c>
      <c r="B67" s="20">
        <f>[10]DATA!F60</f>
        <v>9.7098279931351797E-2</v>
      </c>
    </row>
    <row r="68" spans="1:2" x14ac:dyDescent="0.25">
      <c r="A68" s="6">
        <v>32142</v>
      </c>
      <c r="B68" s="20">
        <f>[10]DATA!F61</f>
        <v>9.725830396580569E-2</v>
      </c>
    </row>
    <row r="69" spans="1:2" x14ac:dyDescent="0.25">
      <c r="A69" s="6">
        <v>32173</v>
      </c>
      <c r="B69" s="20">
        <f>[10]DATA!F62</f>
        <v>9.7299691366228291E-2</v>
      </c>
    </row>
    <row r="70" spans="1:2" x14ac:dyDescent="0.25">
      <c r="A70" s="6">
        <v>32202</v>
      </c>
      <c r="B70" s="20">
        <f>[10]DATA!F63</f>
        <v>9.7257398715761709E-2</v>
      </c>
    </row>
    <row r="71" spans="1:2" x14ac:dyDescent="0.25">
      <c r="A71" s="6">
        <v>32233</v>
      </c>
      <c r="B71" s="20">
        <f>[10]DATA!F64</f>
        <v>9.7420055453775606E-2</v>
      </c>
    </row>
    <row r="72" spans="1:2" x14ac:dyDescent="0.25">
      <c r="A72" s="6">
        <v>32263</v>
      </c>
      <c r="B72" s="20">
        <f>[10]DATA!F65</f>
        <v>9.668612184822109E-2</v>
      </c>
    </row>
    <row r="73" spans="1:2" x14ac:dyDescent="0.25">
      <c r="A73" s="6">
        <v>32294</v>
      </c>
      <c r="B73" s="20">
        <f>[10]DATA!F66</f>
        <v>9.6413852856553295E-2</v>
      </c>
    </row>
    <row r="74" spans="1:2" x14ac:dyDescent="0.25">
      <c r="A74" s="6">
        <v>32324</v>
      </c>
      <c r="B74" s="20">
        <f>[10]DATA!F67</f>
        <v>9.6320104301051507E-2</v>
      </c>
    </row>
    <row r="75" spans="1:2" x14ac:dyDescent="0.25">
      <c r="A75" s="6">
        <v>32355</v>
      </c>
      <c r="B75" s="20">
        <f>[10]DATA!F68</f>
        <v>9.6107801503631407E-2</v>
      </c>
    </row>
    <row r="76" spans="1:2" x14ac:dyDescent="0.25">
      <c r="A76" s="6">
        <v>32386</v>
      </c>
      <c r="B76" s="20">
        <f>[10]DATA!F69</f>
        <v>9.6373564145480414E-2</v>
      </c>
    </row>
    <row r="77" spans="1:2" x14ac:dyDescent="0.25">
      <c r="A77" s="6">
        <v>32416</v>
      </c>
      <c r="B77" s="20">
        <f>[10]DATA!F70</f>
        <v>9.6038982606141993E-2</v>
      </c>
    </row>
    <row r="78" spans="1:2" x14ac:dyDescent="0.25">
      <c r="A78" s="6">
        <v>32447</v>
      </c>
      <c r="B78" s="20">
        <f>[10]DATA!F71</f>
        <v>9.7510122058561702E-2</v>
      </c>
    </row>
    <row r="79" spans="1:2" x14ac:dyDescent="0.25">
      <c r="A79" s="6">
        <v>32477</v>
      </c>
      <c r="B79" s="20">
        <f>[10]DATA!F72</f>
        <v>9.8253169204539595E-2</v>
      </c>
    </row>
    <row r="80" spans="1:2" x14ac:dyDescent="0.25">
      <c r="A80" s="6">
        <v>32508</v>
      </c>
      <c r="B80" s="20">
        <f>[10]DATA!F73</f>
        <v>9.7926686257396797E-2</v>
      </c>
    </row>
    <row r="81" spans="1:2" x14ac:dyDescent="0.25">
      <c r="A81" s="6">
        <v>32539</v>
      </c>
      <c r="B81" s="20">
        <f>[10]DATA!F74</f>
        <v>9.8286613621361207E-2</v>
      </c>
    </row>
    <row r="82" spans="1:2" x14ac:dyDescent="0.25">
      <c r="A82" s="6">
        <v>32567</v>
      </c>
      <c r="B82" s="20">
        <f>[10]DATA!F75</f>
        <v>9.8450691858962505E-2</v>
      </c>
    </row>
    <row r="83" spans="1:2" x14ac:dyDescent="0.25">
      <c r="A83" s="6">
        <v>32598</v>
      </c>
      <c r="B83" s="20">
        <f>[10]DATA!F76</f>
        <v>9.8158950522670999E-2</v>
      </c>
    </row>
    <row r="84" spans="1:2" x14ac:dyDescent="0.25">
      <c r="A84" s="6">
        <v>32628</v>
      </c>
      <c r="B84" s="20">
        <f>[10]DATA!F77</f>
        <v>9.7998524684098101E-2</v>
      </c>
    </row>
    <row r="85" spans="1:2" x14ac:dyDescent="0.25">
      <c r="A85" s="6">
        <v>32659</v>
      </c>
      <c r="B85" s="20">
        <f>[10]DATA!F78</f>
        <v>9.8266372241783695E-2</v>
      </c>
    </row>
    <row r="86" spans="1:2" x14ac:dyDescent="0.25">
      <c r="A86" s="6">
        <v>32689</v>
      </c>
      <c r="B86" s="20">
        <f>[10]DATA!F79</f>
        <v>9.8380745870992603E-2</v>
      </c>
    </row>
    <row r="87" spans="1:2" x14ac:dyDescent="0.25">
      <c r="A87" s="6">
        <v>32720</v>
      </c>
      <c r="B87" s="20">
        <f>[10]DATA!F80</f>
        <v>9.7713324556574291E-2</v>
      </c>
    </row>
    <row r="88" spans="1:2" x14ac:dyDescent="0.25">
      <c r="A88" s="6">
        <v>32751</v>
      </c>
      <c r="B88" s="20">
        <f>[10]DATA!F81</f>
        <v>9.7012082420257106E-2</v>
      </c>
    </row>
    <row r="89" spans="1:2" x14ac:dyDescent="0.25">
      <c r="A89" s="6">
        <v>32781</v>
      </c>
      <c r="B89" s="20">
        <f>[10]DATA!F82</f>
        <v>9.5799877054429702E-2</v>
      </c>
    </row>
    <row r="90" spans="1:2" x14ac:dyDescent="0.25">
      <c r="A90" s="6">
        <v>32812</v>
      </c>
      <c r="B90" s="20">
        <f>[10]DATA!F83</f>
        <v>9.4424075412447295E-2</v>
      </c>
    </row>
    <row r="91" spans="1:2" x14ac:dyDescent="0.25">
      <c r="A91" s="6">
        <v>32842</v>
      </c>
      <c r="B91" s="20">
        <f>[10]DATA!F84</f>
        <v>9.3541364505993999E-2</v>
      </c>
    </row>
    <row r="92" spans="1:2" x14ac:dyDescent="0.25">
      <c r="A92" s="6">
        <v>32873</v>
      </c>
      <c r="B92" s="20">
        <f>[10]DATA!F85</f>
        <v>9.2510338453154498E-2</v>
      </c>
    </row>
    <row r="93" spans="1:2" x14ac:dyDescent="0.25">
      <c r="A93" s="6">
        <v>32904</v>
      </c>
      <c r="B93" s="20">
        <f>[10]DATA!F86</f>
        <v>9.1404620402031012E-2</v>
      </c>
    </row>
    <row r="94" spans="1:2" x14ac:dyDescent="0.25">
      <c r="A94" s="6">
        <v>32932</v>
      </c>
      <c r="B94" s="20">
        <f>[10]DATA!F87</f>
        <v>9.0495355642014899E-2</v>
      </c>
    </row>
    <row r="95" spans="1:2" x14ac:dyDescent="0.25">
      <c r="A95" s="6">
        <v>32963</v>
      </c>
      <c r="B95" s="20">
        <f>[10]DATA!F88</f>
        <v>8.9359355899435708E-2</v>
      </c>
    </row>
    <row r="96" spans="1:2" x14ac:dyDescent="0.25">
      <c r="A96" s="6">
        <v>32993</v>
      </c>
      <c r="B96" s="20">
        <f>[10]DATA!F89</f>
        <v>8.8653915106589501E-2</v>
      </c>
    </row>
    <row r="97" spans="1:2" x14ac:dyDescent="0.25">
      <c r="A97" s="6">
        <v>33024</v>
      </c>
      <c r="B97" s="20">
        <f>[10]DATA!F90</f>
        <v>8.924923954431771E-2</v>
      </c>
    </row>
    <row r="98" spans="1:2" x14ac:dyDescent="0.25">
      <c r="A98" s="6">
        <v>33054</v>
      </c>
      <c r="B98" s="20">
        <f>[10]DATA!F91</f>
        <v>8.9440028219472403E-2</v>
      </c>
    </row>
    <row r="99" spans="1:2" x14ac:dyDescent="0.25">
      <c r="A99" s="6">
        <v>33085</v>
      </c>
      <c r="B99" s="20">
        <f>[10]DATA!F92</f>
        <v>8.8294595423430391E-2</v>
      </c>
    </row>
    <row r="100" spans="1:2" x14ac:dyDescent="0.25">
      <c r="A100" s="6">
        <v>33116</v>
      </c>
      <c r="B100" s="20">
        <f>[10]DATA!F93</f>
        <v>8.7520401300978101E-2</v>
      </c>
    </row>
    <row r="101" spans="1:2" x14ac:dyDescent="0.25">
      <c r="A101" s="6">
        <v>33146</v>
      </c>
      <c r="B101" s="20">
        <f>[10]DATA!F94</f>
        <v>8.7730764884647594E-2</v>
      </c>
    </row>
    <row r="102" spans="1:2" x14ac:dyDescent="0.25">
      <c r="A102" s="6">
        <v>33177</v>
      </c>
      <c r="B102" s="20">
        <f>[10]DATA!F95</f>
        <v>8.7543920015685395E-2</v>
      </c>
    </row>
    <row r="103" spans="1:2" x14ac:dyDescent="0.25">
      <c r="A103" s="6">
        <v>33207</v>
      </c>
      <c r="B103" s="20">
        <f>[10]DATA!F96</f>
        <v>8.7364169000615596E-2</v>
      </c>
    </row>
    <row r="104" spans="1:2" x14ac:dyDescent="0.25">
      <c r="A104" s="6">
        <v>33238</v>
      </c>
      <c r="B104" s="20">
        <f>[10]DATA!F97</f>
        <v>8.7379616083729808E-2</v>
      </c>
    </row>
    <row r="105" spans="1:2" x14ac:dyDescent="0.25">
      <c r="A105" s="6">
        <v>33269</v>
      </c>
      <c r="B105" s="20">
        <f>[10]DATA!F98</f>
        <v>8.66529042158867E-2</v>
      </c>
    </row>
    <row r="106" spans="1:2" x14ac:dyDescent="0.25">
      <c r="A106" s="6">
        <v>33297</v>
      </c>
      <c r="B106" s="20">
        <f>[10]DATA!F99</f>
        <v>8.6173826694021599E-2</v>
      </c>
    </row>
    <row r="107" spans="1:2" x14ac:dyDescent="0.25">
      <c r="A107" s="6">
        <v>33328</v>
      </c>
      <c r="B107" s="20">
        <f>[10]DATA!F100</f>
        <v>8.5600867721252791E-2</v>
      </c>
    </row>
    <row r="108" spans="1:2" x14ac:dyDescent="0.25">
      <c r="A108" s="6">
        <v>33358</v>
      </c>
      <c r="B108" s="20">
        <f>[10]DATA!F101</f>
        <v>8.51274002871307E-2</v>
      </c>
    </row>
    <row r="109" spans="1:2" x14ac:dyDescent="0.25">
      <c r="A109" s="6">
        <v>33389</v>
      </c>
      <c r="B109" s="20">
        <f>[10]DATA!F102</f>
        <v>8.45091407642308E-2</v>
      </c>
    </row>
    <row r="110" spans="1:2" x14ac:dyDescent="0.25">
      <c r="A110" s="6">
        <v>33419</v>
      </c>
      <c r="B110" s="20">
        <f>[10]DATA!F103</f>
        <v>8.4067636021515499E-2</v>
      </c>
    </row>
    <row r="111" spans="1:2" x14ac:dyDescent="0.25">
      <c r="A111" s="6">
        <v>33450</v>
      </c>
      <c r="B111" s="20">
        <f>[10]DATA!F104</f>
        <v>8.4048692070178413E-2</v>
      </c>
    </row>
    <row r="112" spans="1:2" x14ac:dyDescent="0.25">
      <c r="A112" s="6">
        <v>33481</v>
      </c>
      <c r="B112" s="20">
        <f>[10]DATA!F105</f>
        <v>8.4254634176437998E-2</v>
      </c>
    </row>
    <row r="113" spans="1:2" x14ac:dyDescent="0.25">
      <c r="A113" s="6">
        <v>33511</v>
      </c>
      <c r="B113" s="20">
        <f>[10]DATA!F106</f>
        <v>8.4729320710285091E-2</v>
      </c>
    </row>
    <row r="114" spans="1:2" x14ac:dyDescent="0.25">
      <c r="A114" s="6">
        <v>33542</v>
      </c>
      <c r="B114" s="20">
        <f>[10]DATA!F107</f>
        <v>8.5434717516686492E-2</v>
      </c>
    </row>
    <row r="115" spans="1:2" x14ac:dyDescent="0.25">
      <c r="A115" s="6">
        <v>33572</v>
      </c>
      <c r="B115" s="20">
        <f>[10]DATA!F108</f>
        <v>8.6658206455388201E-2</v>
      </c>
    </row>
    <row r="116" spans="1:2" x14ac:dyDescent="0.25">
      <c r="A116" s="6">
        <v>33603</v>
      </c>
      <c r="B116" s="20">
        <f>[10]DATA!F109</f>
        <v>8.5766947512000188E-2</v>
      </c>
    </row>
    <row r="117" spans="1:2" x14ac:dyDescent="0.25">
      <c r="A117" s="6">
        <v>33634</v>
      </c>
      <c r="B117" s="20">
        <f>[10]DATA!F110</f>
        <v>8.6189925092412703E-2</v>
      </c>
    </row>
    <row r="118" spans="1:2" x14ac:dyDescent="0.25">
      <c r="A118" s="6">
        <v>33663</v>
      </c>
      <c r="B118" s="20">
        <f>[10]DATA!F111</f>
        <v>8.7107193082516896E-2</v>
      </c>
    </row>
    <row r="119" spans="1:2" x14ac:dyDescent="0.25">
      <c r="A119" s="6">
        <v>33694</v>
      </c>
      <c r="B119" s="20">
        <f>[10]DATA!F112</f>
        <v>8.7164406396750105E-2</v>
      </c>
    </row>
    <row r="120" spans="1:2" x14ac:dyDescent="0.25">
      <c r="A120" s="6">
        <v>33724</v>
      </c>
      <c r="B120" s="20">
        <f>[10]DATA!F113</f>
        <v>8.6568440020584794E-2</v>
      </c>
    </row>
    <row r="121" spans="1:2" x14ac:dyDescent="0.25">
      <c r="A121" s="6">
        <v>33755</v>
      </c>
      <c r="B121" s="20">
        <f>[10]DATA!F114</f>
        <v>8.6270612019030399E-2</v>
      </c>
    </row>
    <row r="122" spans="1:2" x14ac:dyDescent="0.25">
      <c r="A122" s="6">
        <v>33785</v>
      </c>
      <c r="B122" s="20">
        <f>[10]DATA!F115</f>
        <v>8.6553486353404291E-2</v>
      </c>
    </row>
    <row r="123" spans="1:2" x14ac:dyDescent="0.25">
      <c r="A123" s="6">
        <v>33816</v>
      </c>
      <c r="B123" s="20">
        <f>[10]DATA!F116</f>
        <v>8.9206836838278195E-2</v>
      </c>
    </row>
    <row r="124" spans="1:2" x14ac:dyDescent="0.25">
      <c r="A124" s="6">
        <v>33847</v>
      </c>
      <c r="B124" s="20">
        <f>[10]DATA!F117</f>
        <v>9.0022356151378394E-2</v>
      </c>
    </row>
    <row r="125" spans="1:2" x14ac:dyDescent="0.25">
      <c r="A125" s="6">
        <v>33877</v>
      </c>
      <c r="B125" s="20">
        <f>[10]DATA!F118</f>
        <v>9.0548690614345909E-2</v>
      </c>
    </row>
    <row r="126" spans="1:2" x14ac:dyDescent="0.25">
      <c r="A126" s="6">
        <v>33908</v>
      </c>
      <c r="B126" s="20">
        <f>[10]DATA!F119</f>
        <v>8.8755027946279694E-2</v>
      </c>
    </row>
    <row r="127" spans="1:2" x14ac:dyDescent="0.25">
      <c r="A127" s="6">
        <v>33938</v>
      </c>
      <c r="B127" s="20">
        <f>[10]DATA!F120</f>
        <v>8.8732203860911393E-2</v>
      </c>
    </row>
    <row r="128" spans="1:2" x14ac:dyDescent="0.25">
      <c r="A128" s="6">
        <v>33969</v>
      </c>
      <c r="B128" s="20">
        <f>[10]DATA!F121</f>
        <v>8.9409635431969892E-2</v>
      </c>
    </row>
    <row r="129" spans="1:2" x14ac:dyDescent="0.25">
      <c r="A129" s="6">
        <v>34000</v>
      </c>
      <c r="B129" s="20">
        <f>[10]DATA!F122</f>
        <v>8.9571383881720909E-2</v>
      </c>
    </row>
    <row r="130" spans="1:2" x14ac:dyDescent="0.25">
      <c r="A130" s="6">
        <v>34028</v>
      </c>
      <c r="B130" s="20">
        <f>[10]DATA!F123</f>
        <v>9.1107356395769404E-2</v>
      </c>
    </row>
    <row r="131" spans="1:2" x14ac:dyDescent="0.25">
      <c r="A131" s="6">
        <v>34059</v>
      </c>
      <c r="B131" s="20">
        <f>[10]DATA!F124</f>
        <v>9.3004705976189012E-2</v>
      </c>
    </row>
    <row r="132" spans="1:2" x14ac:dyDescent="0.25">
      <c r="A132" s="6">
        <v>34089</v>
      </c>
      <c r="B132" s="20">
        <f>[10]DATA!F125</f>
        <v>9.7491962698628393E-2</v>
      </c>
    </row>
    <row r="133" spans="1:2" x14ac:dyDescent="0.25">
      <c r="A133" s="6">
        <v>34120</v>
      </c>
      <c r="B133" s="20">
        <f>[10]DATA!F126</f>
        <v>9.8382804610716995E-2</v>
      </c>
    </row>
    <row r="134" spans="1:2" x14ac:dyDescent="0.25">
      <c r="A134" s="6">
        <v>34150</v>
      </c>
      <c r="B134" s="20">
        <f>[10]DATA!F127</f>
        <v>9.8827506724421407E-2</v>
      </c>
    </row>
    <row r="135" spans="1:2" x14ac:dyDescent="0.25">
      <c r="A135" s="6">
        <v>34181</v>
      </c>
      <c r="B135" s="20">
        <f>[10]DATA!F128</f>
        <v>9.9147746063671494E-2</v>
      </c>
    </row>
    <row r="136" spans="1:2" x14ac:dyDescent="0.25">
      <c r="A136" s="6">
        <v>34212</v>
      </c>
      <c r="B136" s="20">
        <f>[10]DATA!F129</f>
        <v>9.9544985005952796E-2</v>
      </c>
    </row>
    <row r="137" spans="1:2" x14ac:dyDescent="0.25">
      <c r="A137" s="6">
        <v>34242</v>
      </c>
      <c r="B137" s="20">
        <f>[10]DATA!F130</f>
        <v>0.100350468213938</v>
      </c>
    </row>
    <row r="138" spans="1:2" x14ac:dyDescent="0.25">
      <c r="A138" s="6">
        <v>34273</v>
      </c>
      <c r="B138" s="20">
        <f>[10]DATA!F131</f>
        <v>0.103877959822207</v>
      </c>
    </row>
    <row r="139" spans="1:2" x14ac:dyDescent="0.25">
      <c r="A139" s="6">
        <v>34303</v>
      </c>
      <c r="B139" s="20">
        <f>[10]DATA!F132</f>
        <v>0.10410494543932901</v>
      </c>
    </row>
    <row r="140" spans="1:2" x14ac:dyDescent="0.25">
      <c r="A140" s="6">
        <v>34334</v>
      </c>
      <c r="B140" s="20">
        <f>[10]DATA!F133</f>
        <v>0.104712477775917</v>
      </c>
    </row>
    <row r="141" spans="1:2" x14ac:dyDescent="0.25">
      <c r="A141" s="6">
        <v>34365</v>
      </c>
      <c r="B141" s="20">
        <f>[10]DATA!F134</f>
        <v>0.103802669281589</v>
      </c>
    </row>
    <row r="142" spans="1:2" x14ac:dyDescent="0.25">
      <c r="A142" s="6">
        <v>34393</v>
      </c>
      <c r="B142" s="20">
        <f>[10]DATA!F135</f>
        <v>0.10408884682172501</v>
      </c>
    </row>
    <row r="143" spans="1:2" x14ac:dyDescent="0.25">
      <c r="A143" s="6">
        <v>34424</v>
      </c>
      <c r="B143" s="20">
        <f>[10]DATA!F136</f>
        <v>0.104583867878702</v>
      </c>
    </row>
    <row r="144" spans="1:2" x14ac:dyDescent="0.25">
      <c r="A144" s="6">
        <v>34454</v>
      </c>
      <c r="B144" s="20">
        <f>[10]DATA!F137</f>
        <v>0.105252147829709</v>
      </c>
    </row>
    <row r="145" spans="1:2" x14ac:dyDescent="0.25">
      <c r="A145" s="6">
        <v>34485</v>
      </c>
      <c r="B145" s="20">
        <f>[10]DATA!F138</f>
        <v>0.10570391086523401</v>
      </c>
    </row>
    <row r="146" spans="1:2" x14ac:dyDescent="0.25">
      <c r="A146" s="6">
        <v>34515</v>
      </c>
      <c r="B146" s="20">
        <f>[10]DATA!F139</f>
        <v>0.10623059015630799</v>
      </c>
    </row>
    <row r="147" spans="1:2" x14ac:dyDescent="0.25">
      <c r="A147" s="6">
        <v>34546</v>
      </c>
      <c r="B147" s="20">
        <f>[10]DATA!F140</f>
        <v>0.103500203614283</v>
      </c>
    </row>
    <row r="148" spans="1:2" x14ac:dyDescent="0.25">
      <c r="A148" s="6">
        <v>34577</v>
      </c>
      <c r="B148" s="20">
        <f>[10]DATA!F141</f>
        <v>0.10381965315160899</v>
      </c>
    </row>
    <row r="149" spans="1:2" x14ac:dyDescent="0.25">
      <c r="A149" s="6">
        <v>34607</v>
      </c>
      <c r="B149" s="20">
        <f>[10]DATA!F142</f>
        <v>0.104221102925305</v>
      </c>
    </row>
    <row r="150" spans="1:2" x14ac:dyDescent="0.25">
      <c r="A150" s="6">
        <v>34638</v>
      </c>
      <c r="B150" s="20">
        <f>[10]DATA!F143</f>
        <v>0.11077949526599599</v>
      </c>
    </row>
    <row r="151" spans="1:2" x14ac:dyDescent="0.25">
      <c r="A151" s="6">
        <v>34668</v>
      </c>
      <c r="B151" s="20">
        <f>[10]DATA!F144</f>
        <v>0.111188062528843</v>
      </c>
    </row>
    <row r="152" spans="1:2" x14ac:dyDescent="0.25">
      <c r="A152" s="6">
        <v>34699</v>
      </c>
      <c r="B152" s="20">
        <f>[10]DATA!F145</f>
        <v>0.11170398172916</v>
      </c>
    </row>
    <row r="153" spans="1:2" x14ac:dyDescent="0.25">
      <c r="A153" s="6">
        <v>34730</v>
      </c>
      <c r="B153" s="20">
        <f>[10]DATA!F146</f>
        <v>0.112176384202454</v>
      </c>
    </row>
    <row r="154" spans="1:2" x14ac:dyDescent="0.25">
      <c r="A154" s="6">
        <v>34758</v>
      </c>
      <c r="B154" s="20">
        <f>[10]DATA!F147</f>
        <v>0.11249225518877999</v>
      </c>
    </row>
    <row r="155" spans="1:2" x14ac:dyDescent="0.25">
      <c r="A155" s="6">
        <v>34789</v>
      </c>
      <c r="B155" s="20">
        <f>[10]DATA!F148</f>
        <v>0.112969428969066</v>
      </c>
    </row>
    <row r="156" spans="1:2" x14ac:dyDescent="0.25">
      <c r="A156" s="6">
        <v>34819</v>
      </c>
      <c r="B156" s="20">
        <f>[10]DATA!F149</f>
        <v>0.11059450804380599</v>
      </c>
    </row>
    <row r="157" spans="1:2" x14ac:dyDescent="0.25">
      <c r="A157" s="6">
        <v>34850</v>
      </c>
      <c r="B157" s="20">
        <f>[10]DATA!F150</f>
        <v>0.1108248544569</v>
      </c>
    </row>
    <row r="158" spans="1:2" x14ac:dyDescent="0.25">
      <c r="A158" s="6">
        <v>34880</v>
      </c>
      <c r="B158" s="20">
        <f>[10]DATA!F151</f>
        <v>0.11109422695177801</v>
      </c>
    </row>
    <row r="159" spans="1:2" x14ac:dyDescent="0.25">
      <c r="A159" s="6">
        <v>34911</v>
      </c>
      <c r="B159" s="20">
        <f>[10]DATA!F152</f>
        <v>0.11149704543282599</v>
      </c>
    </row>
    <row r="160" spans="1:2" x14ac:dyDescent="0.25">
      <c r="A160" s="6">
        <v>34942</v>
      </c>
      <c r="B160" s="20">
        <f>[10]DATA!F153</f>
        <v>0.111589408933373</v>
      </c>
    </row>
    <row r="161" spans="1:2" x14ac:dyDescent="0.25">
      <c r="A161" s="6">
        <v>34972</v>
      </c>
      <c r="B161" s="20">
        <f>[10]DATA!F154</f>
        <v>0.11178623975754901</v>
      </c>
    </row>
    <row r="162" spans="1:2" x14ac:dyDescent="0.25">
      <c r="A162" s="6">
        <v>35003</v>
      </c>
      <c r="B162" s="20">
        <f>[10]DATA!F155</f>
        <v>0.11098597962236501</v>
      </c>
    </row>
    <row r="163" spans="1:2" x14ac:dyDescent="0.25">
      <c r="A163" s="6">
        <v>35033</v>
      </c>
      <c r="B163" s="20">
        <f>[10]DATA!F156</f>
        <v>0.11107106320208199</v>
      </c>
    </row>
    <row r="164" spans="1:2" x14ac:dyDescent="0.25">
      <c r="A164" s="6">
        <v>35064</v>
      </c>
      <c r="B164" s="20">
        <f>[10]DATA!F157</f>
        <v>0.111216360364954</v>
      </c>
    </row>
    <row r="165" spans="1:2" x14ac:dyDescent="0.25">
      <c r="A165" s="6">
        <v>35095</v>
      </c>
      <c r="B165" s="20">
        <f>[10]DATA!F158</f>
        <v>0.11028641853052401</v>
      </c>
    </row>
    <row r="166" spans="1:2" x14ac:dyDescent="0.25">
      <c r="A166" s="6">
        <v>35124</v>
      </c>
      <c r="B166" s="20">
        <f>[10]DATA!F159</f>
        <v>0.110295138824826</v>
      </c>
    </row>
    <row r="167" spans="1:2" x14ac:dyDescent="0.25">
      <c r="A167" s="6">
        <v>35155</v>
      </c>
      <c r="B167" s="20">
        <f>[10]DATA!F160</f>
        <v>0.11046669517734201</v>
      </c>
    </row>
    <row r="168" spans="1:2" x14ac:dyDescent="0.25">
      <c r="A168" s="6">
        <v>35185</v>
      </c>
      <c r="B168" s="20">
        <f>[10]DATA!F161</f>
        <v>0.11320005953925399</v>
      </c>
    </row>
    <row r="169" spans="1:2" x14ac:dyDescent="0.25">
      <c r="A169" s="6">
        <v>35216</v>
      </c>
      <c r="B169" s="20">
        <f>[10]DATA!F162</f>
        <v>0.11327988975826001</v>
      </c>
    </row>
    <row r="170" spans="1:2" x14ac:dyDescent="0.25">
      <c r="A170" s="6">
        <v>35246</v>
      </c>
      <c r="B170" s="20">
        <f>[10]DATA!F163</f>
        <v>0.113253471056313</v>
      </c>
    </row>
    <row r="171" spans="1:2" x14ac:dyDescent="0.25">
      <c r="A171" s="6">
        <v>35277</v>
      </c>
      <c r="B171" s="20">
        <f>[10]DATA!F164</f>
        <v>0.11120744885887801</v>
      </c>
    </row>
    <row r="172" spans="1:2" x14ac:dyDescent="0.25">
      <c r="A172" s="6">
        <v>35308</v>
      </c>
      <c r="B172" s="20">
        <f>[10]DATA!F165</f>
        <v>0.11119743772301799</v>
      </c>
    </row>
    <row r="173" spans="1:2" x14ac:dyDescent="0.25">
      <c r="A173" s="6">
        <v>35338</v>
      </c>
      <c r="B173" s="20">
        <f>[10]DATA!F166</f>
        <v>0.111274847862851</v>
      </c>
    </row>
    <row r="174" spans="1:2" x14ac:dyDescent="0.25">
      <c r="A174" s="6">
        <v>35369</v>
      </c>
      <c r="B174" s="20">
        <f>[10]DATA!F167</f>
        <v>0.11172156702475601</v>
      </c>
    </row>
    <row r="175" spans="1:2" x14ac:dyDescent="0.25">
      <c r="A175" s="6">
        <v>35399</v>
      </c>
      <c r="B175" s="20">
        <f>[10]DATA!F168</f>
        <v>0.11174878814414001</v>
      </c>
    </row>
    <row r="176" spans="1:2" x14ac:dyDescent="0.25">
      <c r="A176" s="6">
        <v>35430</v>
      </c>
      <c r="B176" s="20">
        <f>[10]DATA!F169</f>
        <v>0.111905044254781</v>
      </c>
    </row>
    <row r="177" spans="1:2" x14ac:dyDescent="0.25">
      <c r="A177" s="6">
        <v>35461</v>
      </c>
      <c r="B177" s="20">
        <f>[10]DATA!F170</f>
        <v>0.11238376467114</v>
      </c>
    </row>
    <row r="178" spans="1:2" x14ac:dyDescent="0.25">
      <c r="A178" s="6">
        <v>35489</v>
      </c>
      <c r="B178" s="20">
        <f>[10]DATA!F171</f>
        <v>0.112508921548197</v>
      </c>
    </row>
    <row r="179" spans="1:2" x14ac:dyDescent="0.25">
      <c r="A179" s="6">
        <v>35520</v>
      </c>
      <c r="B179" s="20">
        <f>[10]DATA!F172</f>
        <v>0.11258413313858701</v>
      </c>
    </row>
    <row r="180" spans="1:2" x14ac:dyDescent="0.25">
      <c r="A180" s="6">
        <v>35550</v>
      </c>
      <c r="B180" s="20">
        <f>[10]DATA!F173</f>
        <v>0.11407159724334001</v>
      </c>
    </row>
    <row r="181" spans="1:2" x14ac:dyDescent="0.25">
      <c r="A181" s="6">
        <v>35581</v>
      </c>
      <c r="B181" s="20">
        <f>[10]DATA!F174</f>
        <v>0.11405660091262999</v>
      </c>
    </row>
    <row r="182" spans="1:2" x14ac:dyDescent="0.25">
      <c r="A182" s="6">
        <v>35611</v>
      </c>
      <c r="B182" s="20">
        <f>[10]DATA!F175</f>
        <v>0.114113190488558</v>
      </c>
    </row>
    <row r="183" spans="1:2" x14ac:dyDescent="0.25">
      <c r="A183" s="6">
        <v>35642</v>
      </c>
      <c r="B183" s="20">
        <f>[10]DATA!F176</f>
        <v>0.11036735468057399</v>
      </c>
    </row>
    <row r="184" spans="1:2" x14ac:dyDescent="0.25">
      <c r="A184" s="6">
        <v>35673</v>
      </c>
      <c r="B184" s="20">
        <f>[10]DATA!F177</f>
        <v>0.11036048238243901</v>
      </c>
    </row>
    <row r="185" spans="1:2" x14ac:dyDescent="0.25">
      <c r="A185" s="6">
        <v>35703</v>
      </c>
      <c r="B185" s="20">
        <f>[10]DATA!F178</f>
        <v>0.11034486384042401</v>
      </c>
    </row>
    <row r="186" spans="1:2" x14ac:dyDescent="0.25">
      <c r="A186" s="6">
        <v>35734</v>
      </c>
      <c r="B186" s="20">
        <f>[10]DATA!F179</f>
        <v>0.11299004802096199</v>
      </c>
    </row>
    <row r="187" spans="1:2" x14ac:dyDescent="0.25">
      <c r="A187" s="6">
        <v>35764</v>
      </c>
      <c r="B187" s="20">
        <f>[10]DATA!F180</f>
        <v>0.112869817899393</v>
      </c>
    </row>
    <row r="188" spans="1:2" x14ac:dyDescent="0.25">
      <c r="A188" s="6">
        <v>35795</v>
      </c>
      <c r="B188" s="20">
        <f>[10]DATA!F181</f>
        <v>0.112906316662264</v>
      </c>
    </row>
    <row r="189" spans="1:2" x14ac:dyDescent="0.25">
      <c r="A189" s="6">
        <v>35826</v>
      </c>
      <c r="B189" s="20">
        <f>[10]DATA!F182</f>
        <v>0.111324752553161</v>
      </c>
    </row>
    <row r="190" spans="1:2" x14ac:dyDescent="0.25">
      <c r="A190" s="6">
        <v>35854</v>
      </c>
      <c r="B190" s="20">
        <f>[10]DATA!F183</f>
        <v>0.111332745362417</v>
      </c>
    </row>
    <row r="191" spans="1:2" x14ac:dyDescent="0.25">
      <c r="A191" s="6">
        <v>35885</v>
      </c>
      <c r="B191" s="20">
        <f>[10]DATA!F184</f>
        <v>0.111297795961039</v>
      </c>
    </row>
    <row r="192" spans="1:2" x14ac:dyDescent="0.25">
      <c r="A192" s="6">
        <v>35915</v>
      </c>
      <c r="B192" s="20">
        <f>[10]DATA!F185</f>
        <v>0.115194247377676</v>
      </c>
    </row>
    <row r="193" spans="1:2" x14ac:dyDescent="0.25">
      <c r="A193" s="6">
        <v>35946</v>
      </c>
      <c r="B193" s="20">
        <f>[10]DATA!F186</f>
        <v>0.11503205865565701</v>
      </c>
    </row>
    <row r="194" spans="1:2" x14ac:dyDescent="0.25">
      <c r="A194" s="6">
        <v>35976</v>
      </c>
      <c r="B194" s="20">
        <f>[10]DATA!F187</f>
        <v>0.11489140543391001</v>
      </c>
    </row>
    <row r="195" spans="1:2" x14ac:dyDescent="0.25">
      <c r="A195" s="6">
        <v>36007</v>
      </c>
      <c r="B195" s="20">
        <f>[10]DATA!F188</f>
        <v>0.113392713371474</v>
      </c>
    </row>
    <row r="196" spans="1:2" x14ac:dyDescent="0.25">
      <c r="A196" s="6">
        <v>36038</v>
      </c>
      <c r="B196" s="20">
        <f>[10]DATA!F189</f>
        <v>0.11321193616235399</v>
      </c>
    </row>
    <row r="197" spans="1:2" x14ac:dyDescent="0.25">
      <c r="A197" s="6">
        <v>36068</v>
      </c>
      <c r="B197" s="20">
        <f>[10]DATA!F190</f>
        <v>0.113053062171876</v>
      </c>
    </row>
    <row r="198" spans="1:2" x14ac:dyDescent="0.25">
      <c r="A198" s="6">
        <v>36099</v>
      </c>
      <c r="B198" s="20">
        <f>[10]DATA!F191</f>
        <v>0.11463749824587399</v>
      </c>
    </row>
    <row r="199" spans="1:2" x14ac:dyDescent="0.25">
      <c r="A199" s="6">
        <v>36129</v>
      </c>
      <c r="B199" s="20">
        <f>[10]DATA!F192</f>
        <v>0.114366510400101</v>
      </c>
    </row>
    <row r="200" spans="1:2" x14ac:dyDescent="0.25">
      <c r="A200" s="6">
        <v>36160</v>
      </c>
      <c r="B200" s="20">
        <f>[10]DATA!F193</f>
        <v>0.114172846394186</v>
      </c>
    </row>
    <row r="201" spans="1:2" x14ac:dyDescent="0.25">
      <c r="A201" s="6">
        <v>36191</v>
      </c>
      <c r="B201" s="20">
        <f>[10]DATA!F194</f>
        <v>0.11114096494179999</v>
      </c>
    </row>
    <row r="202" spans="1:2" x14ac:dyDescent="0.25">
      <c r="A202" s="6">
        <v>36219</v>
      </c>
      <c r="B202" s="20">
        <f>[10]DATA!F195</f>
        <v>0.11093103262410199</v>
      </c>
    </row>
    <row r="203" spans="1:2" x14ac:dyDescent="0.25">
      <c r="A203" s="6">
        <v>36250</v>
      </c>
      <c r="B203" s="20">
        <f>[10]DATA!F196</f>
        <v>0.11069246871739301</v>
      </c>
    </row>
    <row r="204" spans="1:2" x14ac:dyDescent="0.25">
      <c r="A204" s="6">
        <v>36280</v>
      </c>
      <c r="B204" s="20">
        <f>[10]DATA!F197</f>
        <v>0.111068724105214</v>
      </c>
    </row>
    <row r="205" spans="1:2" x14ac:dyDescent="0.25">
      <c r="A205" s="6">
        <v>36311</v>
      </c>
      <c r="B205" s="20">
        <f>[10]DATA!F198</f>
        <v>0.110714452232828</v>
      </c>
    </row>
    <row r="206" spans="1:2" x14ac:dyDescent="0.25">
      <c r="A206" s="6">
        <v>36341</v>
      </c>
      <c r="B206" s="20">
        <f>[10]DATA!F199</f>
        <v>0.11039644109165801</v>
      </c>
    </row>
    <row r="207" spans="1:2" x14ac:dyDescent="0.25">
      <c r="A207" s="6">
        <v>36372</v>
      </c>
      <c r="B207" s="20">
        <f>[10]DATA!F200</f>
        <v>0.10959321118558001</v>
      </c>
    </row>
    <row r="208" spans="1:2" x14ac:dyDescent="0.25">
      <c r="A208" s="6">
        <v>36403</v>
      </c>
      <c r="B208" s="20">
        <f>[10]DATA!F201</f>
        <v>0.10926567096709899</v>
      </c>
    </row>
    <row r="209" spans="1:2" x14ac:dyDescent="0.25">
      <c r="A209" s="6">
        <v>36433</v>
      </c>
      <c r="B209" s="20">
        <f>[10]DATA!F202</f>
        <v>0.108995688001063</v>
      </c>
    </row>
    <row r="210" spans="1:2" x14ac:dyDescent="0.25">
      <c r="A210" s="6">
        <v>36464</v>
      </c>
      <c r="B210" s="20">
        <f>[10]DATA!F203</f>
        <v>0.107153106112696</v>
      </c>
    </row>
    <row r="211" spans="1:2" x14ac:dyDescent="0.25">
      <c r="A211" s="6">
        <v>36494</v>
      </c>
      <c r="B211" s="20">
        <f>[10]DATA!F204</f>
        <v>0.10685363008003099</v>
      </c>
    </row>
    <row r="212" spans="1:2" x14ac:dyDescent="0.25">
      <c r="A212" s="6">
        <v>36525</v>
      </c>
      <c r="B212" s="20">
        <f>[10]DATA!F205</f>
        <v>0.106450730863055</v>
      </c>
    </row>
    <row r="213" spans="1:2" x14ac:dyDescent="0.25">
      <c r="A213" s="6">
        <v>36556</v>
      </c>
      <c r="B213" s="20">
        <f>[10]DATA!F206</f>
        <v>0.105957880167885</v>
      </c>
    </row>
    <row r="214" spans="1:2" x14ac:dyDescent="0.25">
      <c r="A214" s="6">
        <v>36585</v>
      </c>
      <c r="B214" s="20">
        <f>[10]DATA!F207</f>
        <v>0.10552942118432201</v>
      </c>
    </row>
    <row r="215" spans="1:2" x14ac:dyDescent="0.25">
      <c r="A215" s="6">
        <v>36616</v>
      </c>
      <c r="B215" s="20">
        <f>[10]DATA!F208</f>
        <v>0.105217783940454</v>
      </c>
    </row>
    <row r="216" spans="1:2" x14ac:dyDescent="0.25">
      <c r="A216" s="6">
        <v>36646</v>
      </c>
      <c r="B216" s="20">
        <f>[10]DATA!F209</f>
        <v>0.10306450553987301</v>
      </c>
    </row>
    <row r="217" spans="1:2" x14ac:dyDescent="0.25">
      <c r="A217" s="6">
        <v>36677</v>
      </c>
      <c r="B217" s="20">
        <f>[10]DATA!F210</f>
        <v>0.102582123855714</v>
      </c>
    </row>
    <row r="218" spans="1:2" x14ac:dyDescent="0.25">
      <c r="A218" s="6">
        <v>36707</v>
      </c>
      <c r="B218" s="20">
        <f>[10]DATA!F211</f>
        <v>0.10212830747320799</v>
      </c>
    </row>
    <row r="219" spans="1:2" x14ac:dyDescent="0.25">
      <c r="A219" s="6">
        <v>36738</v>
      </c>
      <c r="B219" s="20">
        <f>[10]DATA!F212</f>
        <v>0.10031476055342199</v>
      </c>
    </row>
    <row r="220" spans="1:2" x14ac:dyDescent="0.25">
      <c r="A220" s="6">
        <v>36769</v>
      </c>
      <c r="B220" s="20">
        <f>[10]DATA!F213</f>
        <v>9.9848330209833303E-2</v>
      </c>
    </row>
    <row r="221" spans="1:2" x14ac:dyDescent="0.25">
      <c r="A221" s="6">
        <v>36799</v>
      </c>
      <c r="B221" s="20">
        <f>[10]DATA!F214</f>
        <v>9.9386604877087101E-2</v>
      </c>
    </row>
    <row r="222" spans="1:2" x14ac:dyDescent="0.25">
      <c r="A222" s="6">
        <v>36830</v>
      </c>
      <c r="B222" s="20">
        <f>[10]DATA!F215</f>
        <v>9.6278073805476788E-2</v>
      </c>
    </row>
    <row r="223" spans="1:2" x14ac:dyDescent="0.25">
      <c r="A223" s="6">
        <v>36860</v>
      </c>
      <c r="B223" s="20">
        <f>[10]DATA!F216</f>
        <v>9.6044441083943805E-2</v>
      </c>
    </row>
    <row r="224" spans="1:2" x14ac:dyDescent="0.25">
      <c r="A224" s="6">
        <v>36891</v>
      </c>
      <c r="B224" s="20">
        <f>[10]DATA!F217</f>
        <v>9.5746432935739492E-2</v>
      </c>
    </row>
    <row r="225" spans="1:2" x14ac:dyDescent="0.25">
      <c r="A225" s="6">
        <v>36922</v>
      </c>
      <c r="B225" s="20">
        <f>[10]DATA!F218</f>
        <v>9.3887987459012598E-2</v>
      </c>
    </row>
    <row r="226" spans="1:2" x14ac:dyDescent="0.25">
      <c r="A226" s="6">
        <v>36950</v>
      </c>
      <c r="B226" s="20">
        <f>[10]DATA!F219</f>
        <v>9.3514955703495203E-2</v>
      </c>
    </row>
    <row r="227" spans="1:2" x14ac:dyDescent="0.25">
      <c r="A227" s="6">
        <v>36981</v>
      </c>
      <c r="B227" s="20">
        <f>[10]DATA!F220</f>
        <v>9.3118838475871005E-2</v>
      </c>
    </row>
    <row r="228" spans="1:2" x14ac:dyDescent="0.25">
      <c r="A228" s="6">
        <v>37011</v>
      </c>
      <c r="B228" s="20">
        <f>[10]DATA!F221</f>
        <v>9.1832386824523299E-2</v>
      </c>
    </row>
    <row r="229" spans="1:2" x14ac:dyDescent="0.25">
      <c r="A229" s="6">
        <v>37042</v>
      </c>
      <c r="B229" s="20">
        <f>[10]DATA!F222</f>
        <v>9.1318785452517398E-2</v>
      </c>
    </row>
    <row r="230" spans="1:2" x14ac:dyDescent="0.25">
      <c r="A230" s="6">
        <v>37072</v>
      </c>
      <c r="B230" s="20">
        <f>[10]DATA!F223</f>
        <v>9.0793126727567605E-2</v>
      </c>
    </row>
    <row r="231" spans="1:2" x14ac:dyDescent="0.25">
      <c r="A231" s="6">
        <v>37103</v>
      </c>
      <c r="B231" s="20">
        <f>[10]DATA!F224</f>
        <v>9.0919980487389404E-2</v>
      </c>
    </row>
    <row r="232" spans="1:2" x14ac:dyDescent="0.25">
      <c r="A232" s="6">
        <v>37134</v>
      </c>
      <c r="B232" s="20">
        <f>[10]DATA!F225</f>
        <v>9.0436381342860403E-2</v>
      </c>
    </row>
    <row r="233" spans="1:2" x14ac:dyDescent="0.25">
      <c r="A233" s="6">
        <v>37164</v>
      </c>
      <c r="B233" s="20">
        <f>[10]DATA!F226</f>
        <v>9.00313131786495E-2</v>
      </c>
    </row>
    <row r="234" spans="1:2" x14ac:dyDescent="0.25">
      <c r="A234" s="6">
        <v>37195</v>
      </c>
      <c r="B234" s="20">
        <f>[10]DATA!F227</f>
        <v>8.9016720437443908E-2</v>
      </c>
    </row>
    <row r="235" spans="1:2" x14ac:dyDescent="0.25">
      <c r="A235" s="6">
        <v>37225</v>
      </c>
      <c r="B235" s="20">
        <f>[10]DATA!F228</f>
        <v>8.8652253651623505E-2</v>
      </c>
    </row>
    <row r="236" spans="1:2" x14ac:dyDescent="0.25">
      <c r="A236" s="6">
        <v>37256</v>
      </c>
      <c r="B236" s="20">
        <f>[10]DATA!F229</f>
        <v>8.8278707152023697E-2</v>
      </c>
    </row>
    <row r="237" spans="1:2" x14ac:dyDescent="0.25">
      <c r="A237" s="6">
        <v>37287</v>
      </c>
      <c r="B237" s="20">
        <f>[10]DATA!F230</f>
        <v>8.5619496222500702E-2</v>
      </c>
    </row>
    <row r="238" spans="1:2" x14ac:dyDescent="0.25">
      <c r="A238" s="6">
        <v>37315</v>
      </c>
      <c r="B238" s="20">
        <f>[10]DATA!F231</f>
        <v>8.5298318599799694E-2</v>
      </c>
    </row>
    <row r="239" spans="1:2" x14ac:dyDescent="0.25">
      <c r="A239" s="6">
        <v>37346</v>
      </c>
      <c r="B239" s="20">
        <f>[10]DATA!F232</f>
        <v>8.4970306812789609E-2</v>
      </c>
    </row>
    <row r="240" spans="1:2" x14ac:dyDescent="0.25">
      <c r="A240" s="6">
        <v>37376</v>
      </c>
      <c r="B240" s="20">
        <f>[10]DATA!F233</f>
        <v>8.8638369587248494E-2</v>
      </c>
    </row>
    <row r="241" spans="1:2" x14ac:dyDescent="0.25">
      <c r="A241" s="6">
        <v>37407</v>
      </c>
      <c r="B241" s="20">
        <f>[10]DATA!F234</f>
        <v>8.8217549343201501E-2</v>
      </c>
    </row>
    <row r="242" spans="1:2" x14ac:dyDescent="0.25">
      <c r="A242" s="6">
        <v>37437</v>
      </c>
      <c r="B242" s="20">
        <f>[10]DATA!F235</f>
        <v>8.7806674168302498E-2</v>
      </c>
    </row>
    <row r="243" spans="1:2" x14ac:dyDescent="0.25">
      <c r="A243" s="6">
        <v>37468</v>
      </c>
      <c r="B243" s="20">
        <f>[10]DATA!F236</f>
        <v>8.6451726734147402E-2</v>
      </c>
    </row>
    <row r="244" spans="1:2" x14ac:dyDescent="0.25">
      <c r="A244" s="6">
        <v>37499</v>
      </c>
      <c r="B244" s="20">
        <f>[10]DATA!F237</f>
        <v>8.6047257212932896E-2</v>
      </c>
    </row>
    <row r="245" spans="1:2" x14ac:dyDescent="0.25">
      <c r="A245" s="6">
        <v>37529</v>
      </c>
      <c r="B245" s="20">
        <f>[10]DATA!F238</f>
        <v>8.56662823044754E-2</v>
      </c>
    </row>
    <row r="246" spans="1:2" x14ac:dyDescent="0.25">
      <c r="A246" s="6">
        <v>37560</v>
      </c>
      <c r="B246" s="20">
        <f>[10]DATA!F239</f>
        <v>8.48435988568087E-2</v>
      </c>
    </row>
    <row r="247" spans="1:2" x14ac:dyDescent="0.25">
      <c r="A247" s="6">
        <v>37590</v>
      </c>
      <c r="B247" s="20">
        <f>[10]DATA!F240</f>
        <v>8.4508189166837791E-2</v>
      </c>
    </row>
    <row r="248" spans="1:2" x14ac:dyDescent="0.25">
      <c r="A248" s="6">
        <v>37621</v>
      </c>
      <c r="B248" s="20">
        <f>[10]DATA!F241</f>
        <v>8.4120338626655508E-2</v>
      </c>
    </row>
    <row r="249" spans="1:2" x14ac:dyDescent="0.25">
      <c r="A249" s="6">
        <v>37652</v>
      </c>
      <c r="B249" s="20">
        <f>[10]DATA!F242</f>
        <v>8.7707943827231197E-2</v>
      </c>
    </row>
    <row r="250" spans="1:2" x14ac:dyDescent="0.25">
      <c r="A250" s="6">
        <v>37680</v>
      </c>
      <c r="B250" s="20">
        <f>[10]DATA!F243</f>
        <v>8.7308944540504002E-2</v>
      </c>
    </row>
    <row r="251" spans="1:2" x14ac:dyDescent="0.25">
      <c r="A251" s="6">
        <v>37711</v>
      </c>
      <c r="B251" s="20">
        <f>[10]DATA!F244</f>
        <v>8.6869760639341195E-2</v>
      </c>
    </row>
    <row r="252" spans="1:2" x14ac:dyDescent="0.25">
      <c r="A252" s="6">
        <v>37741</v>
      </c>
      <c r="B252" s="20">
        <f>[10]DATA!F245</f>
        <v>8.4485895615870291E-2</v>
      </c>
    </row>
    <row r="253" spans="1:2" x14ac:dyDescent="0.25">
      <c r="A253" s="6">
        <v>37772</v>
      </c>
      <c r="B253" s="20">
        <f>[10]DATA!F246</f>
        <v>8.4984991549699587E-2</v>
      </c>
    </row>
    <row r="254" spans="1:2" x14ac:dyDescent="0.25">
      <c r="A254" s="6">
        <v>37802</v>
      </c>
      <c r="B254" s="20">
        <f>[10]DATA!F247</f>
        <v>8.5195479041776795E-2</v>
      </c>
    </row>
    <row r="255" spans="1:2" x14ac:dyDescent="0.25">
      <c r="A255" s="6">
        <v>37833</v>
      </c>
      <c r="B255" s="20">
        <f>[10]DATA!F248</f>
        <v>8.3661395905328492E-2</v>
      </c>
    </row>
    <row r="256" spans="1:2" x14ac:dyDescent="0.25">
      <c r="A256" s="6">
        <v>37864</v>
      </c>
      <c r="B256" s="20">
        <f>[10]DATA!F249</f>
        <v>8.3698967432229002E-2</v>
      </c>
    </row>
    <row r="257" spans="1:5" x14ac:dyDescent="0.25">
      <c r="A257" s="6">
        <v>37894</v>
      </c>
      <c r="B257" s="20">
        <f>[10]DATA!F250</f>
        <v>8.3538504758210799E-2</v>
      </c>
    </row>
    <row r="258" spans="1:5" x14ac:dyDescent="0.25">
      <c r="A258" s="6">
        <v>37925</v>
      </c>
      <c r="B258" s="20">
        <f>[10]DATA!F251</f>
        <v>8.2020485090676803E-2</v>
      </c>
    </row>
    <row r="259" spans="1:5" x14ac:dyDescent="0.25">
      <c r="A259" s="6">
        <v>37955</v>
      </c>
      <c r="B259" s="20">
        <f>[10]DATA!F252</f>
        <v>8.1883370168285396E-2</v>
      </c>
    </row>
    <row r="260" spans="1:5" x14ac:dyDescent="0.25">
      <c r="A260" s="6">
        <v>37986</v>
      </c>
      <c r="B260" s="20">
        <f>[10]DATA!F253</f>
        <v>8.1714291783578294E-2</v>
      </c>
    </row>
    <row r="261" spans="1:5" x14ac:dyDescent="0.25">
      <c r="A261" s="6">
        <v>38017</v>
      </c>
      <c r="B261" s="20">
        <f>[10]DATA!F254</f>
        <v>8.2818319065679311E-2</v>
      </c>
      <c r="C261" s="20">
        <v>8.2295885903940005E-2</v>
      </c>
      <c r="D261" s="20">
        <v>6.6184467789246207E-2</v>
      </c>
      <c r="E261" s="20">
        <v>0.11075725127993601</v>
      </c>
    </row>
    <row r="262" spans="1:5" x14ac:dyDescent="0.25">
      <c r="A262" s="6">
        <v>38046</v>
      </c>
      <c r="B262" s="20">
        <f>[10]DATA!F255</f>
        <v>8.0866881857844602E-2</v>
      </c>
      <c r="C262" s="20">
        <v>7.7789493102905283E-2</v>
      </c>
      <c r="D262" s="20">
        <v>5.7154795997356601E-2</v>
      </c>
      <c r="E262" s="20">
        <v>0.114196581801813</v>
      </c>
    </row>
    <row r="263" spans="1:5" x14ac:dyDescent="0.25">
      <c r="A263" s="6">
        <v>38077</v>
      </c>
      <c r="B263" s="20">
        <f>[10]DATA!F256</f>
        <v>8.240395208979949E-2</v>
      </c>
      <c r="C263" s="20">
        <v>7.9414124871006964E-2</v>
      </c>
      <c r="D263" s="20">
        <v>5.6350177714975302E-2</v>
      </c>
      <c r="E263" s="20">
        <v>0.119819654302009</v>
      </c>
    </row>
    <row r="264" spans="1:5" x14ac:dyDescent="0.25">
      <c r="A264" s="6">
        <v>38107</v>
      </c>
      <c r="B264" s="20">
        <f>[10]DATA!F257</f>
        <v>8.0445586178809508E-2</v>
      </c>
      <c r="C264" s="20">
        <v>8.1199178342836978E-2</v>
      </c>
      <c r="D264" s="20">
        <v>5.8644891270042097E-2</v>
      </c>
      <c r="E264" s="20">
        <v>0.120496704467824</v>
      </c>
    </row>
    <row r="265" spans="1:5" x14ac:dyDescent="0.25">
      <c r="A265" s="6">
        <v>38138</v>
      </c>
      <c r="B265" s="20">
        <f>[10]DATA!F258</f>
        <v>8.1223442971239693E-2</v>
      </c>
      <c r="C265" s="20">
        <v>8.0564108296126147E-2</v>
      </c>
      <c r="D265" s="20">
        <v>5.7372162179792498E-2</v>
      </c>
      <c r="E265" s="20">
        <v>0.12057567298768801</v>
      </c>
    </row>
    <row r="266" spans="1:5" x14ac:dyDescent="0.25">
      <c r="A266" s="6">
        <v>38168</v>
      </c>
      <c r="B266" s="20">
        <f>[10]DATA!F259</f>
        <v>7.8649126974393205E-2</v>
      </c>
      <c r="C266" s="20">
        <v>8.4486495811024742E-2</v>
      </c>
      <c r="D266" s="20">
        <v>5.95780082837261E-2</v>
      </c>
      <c r="E266" s="20">
        <v>0.12772285071946698</v>
      </c>
    </row>
    <row r="267" spans="1:5" x14ac:dyDescent="0.25">
      <c r="A267" s="6">
        <v>38199</v>
      </c>
      <c r="B267" s="20">
        <f>[10]DATA!F260</f>
        <v>7.8118507468549897E-2</v>
      </c>
      <c r="C267" s="20">
        <v>8.4210034519175428E-2</v>
      </c>
      <c r="D267" s="20">
        <v>5.7945303233385398E-2</v>
      </c>
      <c r="E267" s="20">
        <v>0.12944323656744799</v>
      </c>
    </row>
    <row r="268" spans="1:5" x14ac:dyDescent="0.25">
      <c r="A268" s="6">
        <v>38230</v>
      </c>
      <c r="B268" s="20">
        <f>[10]DATA!F261</f>
        <v>7.7065965687173499E-2</v>
      </c>
      <c r="C268" s="20">
        <v>7.7421532373137758E-2</v>
      </c>
      <c r="D268" s="20">
        <v>4.7815875715579298E-2</v>
      </c>
      <c r="E268" s="20">
        <v>0.12842107736299999</v>
      </c>
    </row>
    <row r="269" spans="1:5" x14ac:dyDescent="0.25">
      <c r="A269" s="6">
        <v>38260</v>
      </c>
      <c r="B269" s="20">
        <f>[10]DATA!F262</f>
        <v>7.8435620938787004E-2</v>
      </c>
      <c r="C269" s="20">
        <v>7.5694979498876824E-2</v>
      </c>
      <c r="D269" s="20">
        <v>4.5832739547609698E-2</v>
      </c>
      <c r="E269" s="20">
        <v>0.12689513440643499</v>
      </c>
    </row>
    <row r="270" spans="1:5" x14ac:dyDescent="0.25">
      <c r="A270" s="6">
        <v>38291</v>
      </c>
      <c r="B270" s="20">
        <f>[10]DATA!F263</f>
        <v>7.8363578427787697E-2</v>
      </c>
      <c r="C270" s="20">
        <v>7.6532849854062501E-2</v>
      </c>
      <c r="D270" s="20">
        <v>4.5284453430094199E-2</v>
      </c>
      <c r="E270" s="20">
        <v>0.129622918604725</v>
      </c>
    </row>
    <row r="271" spans="1:5" x14ac:dyDescent="0.25">
      <c r="A271" s="6">
        <v>38321</v>
      </c>
      <c r="B271" s="20">
        <f>[10]DATA!F264</f>
        <v>7.9886979556354695E-2</v>
      </c>
      <c r="C271" s="20">
        <v>8.9645946287764122E-2</v>
      </c>
      <c r="D271" s="20">
        <v>6.3849271489920104E-2</v>
      </c>
      <c r="E271" s="20">
        <v>0.133194991559068</v>
      </c>
    </row>
    <row r="272" spans="1:5" x14ac:dyDescent="0.25">
      <c r="A272" s="6">
        <v>38352</v>
      </c>
      <c r="B272" s="20">
        <f>[10]DATA!F265</f>
        <v>7.7657624499236008E-2</v>
      </c>
      <c r="C272" s="20">
        <v>8.0907286968267655E-2</v>
      </c>
      <c r="D272" s="20">
        <v>5.1212822300572801E-2</v>
      </c>
      <c r="E272" s="20">
        <v>0.131554753695001</v>
      </c>
    </row>
    <row r="273" spans="1:5" x14ac:dyDescent="0.25">
      <c r="A273" s="6">
        <v>38383</v>
      </c>
      <c r="B273" s="20">
        <f>[10]DATA!F266</f>
        <v>7.7669364496677704E-2</v>
      </c>
      <c r="C273" s="20">
        <f>[11]DATA!G4</f>
        <v>9.8549329762470675E-2</v>
      </c>
      <c r="D273" s="20">
        <f>[11]DATA!H4</f>
        <v>7.6730674986731598E-2</v>
      </c>
      <c r="E273" s="20">
        <f>[11]DATA!I4</f>
        <v>0.13565312398811702</v>
      </c>
    </row>
    <row r="274" spans="1:5" x14ac:dyDescent="0.25">
      <c r="A274" s="6">
        <v>38411</v>
      </c>
      <c r="B274" s="20">
        <f>[10]DATA!F267</f>
        <v>7.9219995648975403E-2</v>
      </c>
      <c r="C274" s="20">
        <f>[11]DATA!G5</f>
        <v>9.8759144434327428E-2</v>
      </c>
      <c r="D274" s="20">
        <f>[11]DATA!H5</f>
        <v>7.6630690988724201E-2</v>
      </c>
      <c r="E274" s="20">
        <f>[11]DATA!I5</f>
        <v>0.13588778185578598</v>
      </c>
    </row>
    <row r="275" spans="1:5" x14ac:dyDescent="0.25">
      <c r="A275" s="6">
        <v>38442</v>
      </c>
      <c r="B275" s="20">
        <f>[10]DATA!F268</f>
        <v>7.8044141559447E-2</v>
      </c>
      <c r="C275" s="20">
        <f>[11]DATA!G6</f>
        <v>9.7829244589997297E-2</v>
      </c>
      <c r="D275" s="20">
        <f>[11]DATA!H6</f>
        <v>7.5845777146200402E-2</v>
      </c>
      <c r="E275" s="20">
        <f>[11]DATA!I6</f>
        <v>0.13417467119710899</v>
      </c>
    </row>
    <row r="276" spans="1:5" x14ac:dyDescent="0.25">
      <c r="A276" s="6">
        <v>38472</v>
      </c>
      <c r="B276" s="20">
        <f>[10]DATA!F269</f>
        <v>7.9238608267031899E-2</v>
      </c>
      <c r="C276" s="20">
        <f>[11]DATA!G7</f>
        <v>9.0795676436076445E-2</v>
      </c>
      <c r="D276" s="20">
        <f>[11]DATA!H7</f>
        <v>6.6099724957062997E-2</v>
      </c>
      <c r="E276" s="20">
        <f>[11]DATA!I7</f>
        <v>0.13146572359883701</v>
      </c>
    </row>
    <row r="277" spans="1:5" x14ac:dyDescent="0.25">
      <c r="A277" s="6">
        <v>38503</v>
      </c>
      <c r="B277" s="20">
        <f>[10]DATA!F270</f>
        <v>7.5955245920582004E-2</v>
      </c>
      <c r="C277" s="20">
        <f>[11]DATA!G8</f>
        <v>9.5502208107773226E-2</v>
      </c>
      <c r="D277" s="20">
        <f>[11]DATA!H8</f>
        <v>7.1611435613298205E-2</v>
      </c>
      <c r="E277" s="20">
        <f>[11]DATA!I8</f>
        <v>0.134359106116439</v>
      </c>
    </row>
    <row r="278" spans="1:5" x14ac:dyDescent="0.25">
      <c r="A278" s="6">
        <v>38533</v>
      </c>
      <c r="B278" s="20">
        <f>[10]DATA!F271</f>
        <v>7.7649681611579494E-2</v>
      </c>
      <c r="C278" s="20">
        <f>[11]DATA!G9</f>
        <v>9.6703124212229596E-2</v>
      </c>
      <c r="D278" s="20">
        <f>[11]DATA!H9</f>
        <v>7.30358323169846E-2</v>
      </c>
      <c r="E278" s="20">
        <f>[11]DATA!I9</f>
        <v>0.135289854214313</v>
      </c>
    </row>
    <row r="279" spans="1:5" x14ac:dyDescent="0.25">
      <c r="A279" s="6">
        <v>38564</v>
      </c>
      <c r="B279" s="20">
        <f>[10]DATA!F272</f>
        <v>7.5610715613822696E-2</v>
      </c>
      <c r="C279" s="20">
        <f>[11]DATA!G10</f>
        <v>9.7564508751276188E-2</v>
      </c>
      <c r="D279" s="20">
        <f>[11]DATA!H10</f>
        <v>7.4868874794720805E-2</v>
      </c>
      <c r="E279" s="20">
        <f>[11]DATA!I10</f>
        <v>0.13411612619368302</v>
      </c>
    </row>
    <row r="280" spans="1:5" x14ac:dyDescent="0.25">
      <c r="A280" s="6">
        <v>38595</v>
      </c>
      <c r="B280" s="20">
        <f>[10]DATA!F273</f>
        <v>7.5169399581045807E-2</v>
      </c>
      <c r="C280" s="20">
        <f>[11]DATA!G11</f>
        <v>9.9682787457696431E-2</v>
      </c>
      <c r="D280" s="20">
        <f>[11]DATA!H11</f>
        <v>7.7370324487542302E-2</v>
      </c>
      <c r="E280" s="20">
        <f>[11]DATA!I11</f>
        <v>0.13531398858981999</v>
      </c>
    </row>
    <row r="281" spans="1:5" x14ac:dyDescent="0.25">
      <c r="A281" s="6">
        <v>38625</v>
      </c>
      <c r="B281" s="20">
        <f>[10]DATA!F274</f>
        <v>7.6809248107516395E-2</v>
      </c>
      <c r="C281" s="20">
        <f>[11]DATA!G12</f>
        <v>9.6875494723317246E-2</v>
      </c>
      <c r="D281" s="20">
        <f>[11]DATA!H12</f>
        <v>7.1885197899672806E-2</v>
      </c>
      <c r="E281" s="20">
        <f>[11]DATA!I12</f>
        <v>0.13656730595955702</v>
      </c>
    </row>
    <row r="282" spans="1:5" x14ac:dyDescent="0.25">
      <c r="A282" s="6">
        <v>38656</v>
      </c>
      <c r="B282" s="20">
        <f>[10]DATA!F275</f>
        <v>7.7282351010726794E-2</v>
      </c>
      <c r="C282" s="20">
        <f>[11]DATA!G13</f>
        <v>9.5914282850515703E-2</v>
      </c>
      <c r="D282" s="20">
        <f>[11]DATA!H13</f>
        <v>7.71864692803719E-2</v>
      </c>
      <c r="E282" s="20">
        <f>[11]DATA!I13</f>
        <v>0.13485507774199301</v>
      </c>
    </row>
    <row r="283" spans="1:5" x14ac:dyDescent="0.25">
      <c r="A283" s="6">
        <v>38686</v>
      </c>
      <c r="B283" s="20">
        <f>[10]DATA!F276</f>
        <v>7.5862642026307298E-2</v>
      </c>
      <c r="C283" s="20">
        <f>[11]DATA!G14</f>
        <v>9.1031265938661204E-2</v>
      </c>
      <c r="D283" s="20">
        <f>[11]DATA!H14</f>
        <v>7.2752297923307993E-2</v>
      </c>
      <c r="E283" s="20">
        <f>[11]DATA!I14</f>
        <v>0.13583354487699401</v>
      </c>
    </row>
    <row r="284" spans="1:5" x14ac:dyDescent="0.25">
      <c r="A284" s="6">
        <v>38717</v>
      </c>
      <c r="B284" s="20">
        <f>[10]DATA!F277</f>
        <v>7.5457851483452396E-2</v>
      </c>
      <c r="C284" s="20">
        <f>[11]DATA!G15</f>
        <v>9.7641985745274398E-2</v>
      </c>
      <c r="D284" s="20">
        <f>[11]DATA!H15</f>
        <v>7.4029314977531999E-2</v>
      </c>
      <c r="E284" s="20">
        <f>[11]DATA!I15</f>
        <v>0.143321004008409</v>
      </c>
    </row>
    <row r="285" spans="1:5" x14ac:dyDescent="0.25">
      <c r="A285" s="6">
        <v>38748</v>
      </c>
      <c r="B285" s="20">
        <f>[10]DATA!F278</f>
        <v>7.3075996389647804E-2</v>
      </c>
      <c r="C285" s="20">
        <f>[11]DATA!G16</f>
        <v>9.1063210233507802E-2</v>
      </c>
      <c r="D285" s="20">
        <f>[11]DATA!H16</f>
        <v>6.0375630329723401E-2</v>
      </c>
      <c r="E285" s="20">
        <f>[11]DATA!I16</f>
        <v>0.14407467533110999</v>
      </c>
    </row>
    <row r="286" spans="1:5" x14ac:dyDescent="0.25">
      <c r="A286" s="6">
        <v>38776</v>
      </c>
      <c r="B286" s="20">
        <f>[10]DATA!F279</f>
        <v>7.3284783488937702E-2</v>
      </c>
      <c r="C286" s="20">
        <f>[11]DATA!G17</f>
        <v>9.4789435436755609E-2</v>
      </c>
      <c r="D286" s="20">
        <f>[11]DATA!H17</f>
        <v>6.9548149411981203E-2</v>
      </c>
      <c r="E286" s="20">
        <f>[11]DATA!I17</f>
        <v>0.14357840385190199</v>
      </c>
    </row>
    <row r="287" spans="1:5" x14ac:dyDescent="0.25">
      <c r="A287" s="6">
        <v>38807</v>
      </c>
      <c r="B287" s="20">
        <f>[10]DATA!F280</f>
        <v>7.1893460049477206E-2</v>
      </c>
      <c r="C287" s="20">
        <f>[11]DATA!G18</f>
        <v>9.7067431767078799E-2</v>
      </c>
      <c r="D287" s="20">
        <f>[11]DATA!H18</f>
        <v>7.8609618153866509E-2</v>
      </c>
      <c r="E287" s="20">
        <f>[11]DATA!I18</f>
        <v>0.145632743898471</v>
      </c>
    </row>
    <row r="288" spans="1:5" x14ac:dyDescent="0.25">
      <c r="A288" s="6">
        <v>38837</v>
      </c>
      <c r="B288" s="20">
        <f>[10]DATA!F281</f>
        <v>7.1036385158560603E-2</v>
      </c>
      <c r="C288" s="20">
        <f>[11]DATA!G19</f>
        <v>0.10453028155111201</v>
      </c>
      <c r="D288" s="20">
        <f>[11]DATA!H19</f>
        <v>8.7268707116673297E-2</v>
      </c>
      <c r="E288" s="20">
        <f>[11]DATA!I19</f>
        <v>0.14572299760591301</v>
      </c>
    </row>
    <row r="289" spans="1:5" x14ac:dyDescent="0.25">
      <c r="A289" s="6">
        <v>38868</v>
      </c>
      <c r="B289" s="20">
        <f>[10]DATA!F282</f>
        <v>7.0552274298677803E-2</v>
      </c>
      <c r="C289" s="20">
        <f>[11]DATA!G20</f>
        <v>0.11015428390659901</v>
      </c>
      <c r="D289" s="20">
        <f>[11]DATA!H20</f>
        <v>9.2604835363159901E-2</v>
      </c>
      <c r="E289" s="20">
        <f>[11]DATA!I20</f>
        <v>0.14479571016545101</v>
      </c>
    </row>
    <row r="290" spans="1:5" x14ac:dyDescent="0.25">
      <c r="A290" s="6">
        <v>38898</v>
      </c>
      <c r="B290" s="20">
        <f>[10]DATA!F283</f>
        <v>6.5460806116238099E-2</v>
      </c>
      <c r="C290" s="20">
        <f>[11]DATA!G21</f>
        <v>0.11185686896815</v>
      </c>
      <c r="D290" s="20">
        <f>[11]DATA!H21</f>
        <v>8.8741000673152812E-2</v>
      </c>
      <c r="E290" s="20">
        <f>[11]DATA!I21</f>
        <v>0.138995067665967</v>
      </c>
    </row>
    <row r="291" spans="1:5" x14ac:dyDescent="0.25">
      <c r="A291" s="6">
        <v>38929</v>
      </c>
      <c r="B291" s="20">
        <f>[10]DATA!F284</f>
        <v>6.5052957480392998E-2</v>
      </c>
      <c r="C291" s="20">
        <f>[11]DATA!G22</f>
        <v>0.11209939261226401</v>
      </c>
      <c r="D291" s="20">
        <f>[11]DATA!H22</f>
        <v>9.5300388012525203E-2</v>
      </c>
      <c r="E291" s="20">
        <f>[11]DATA!I22</f>
        <v>0.137636080652737</v>
      </c>
    </row>
    <row r="292" spans="1:5" x14ac:dyDescent="0.25">
      <c r="A292" s="6">
        <v>38960</v>
      </c>
      <c r="B292" s="20">
        <f>[10]DATA!F285</f>
        <v>6.5984629382806997E-2</v>
      </c>
      <c r="C292" s="20">
        <f>[11]DATA!G23</f>
        <v>0.119077663557832</v>
      </c>
      <c r="D292" s="20">
        <f>[11]DATA!H23</f>
        <v>0.10013093788189201</v>
      </c>
      <c r="E292" s="20">
        <f>[11]DATA!I23</f>
        <v>0.13660959550216001</v>
      </c>
    </row>
    <row r="293" spans="1:5" x14ac:dyDescent="0.25">
      <c r="A293" s="6">
        <v>38990</v>
      </c>
      <c r="B293" s="20">
        <f>[10]DATA!F286</f>
        <v>6.6173126521719194E-2</v>
      </c>
      <c r="C293" s="20">
        <f>[11]DATA!G24</f>
        <v>0.120593557228871</v>
      </c>
      <c r="D293" s="20">
        <f>[11]DATA!H24</f>
        <v>0.10668760851185401</v>
      </c>
      <c r="E293" s="20">
        <f>[11]DATA!I24</f>
        <v>0.134389596106603</v>
      </c>
    </row>
    <row r="294" spans="1:5" x14ac:dyDescent="0.25">
      <c r="A294" s="6">
        <v>39021</v>
      </c>
      <c r="B294" s="20">
        <f>[10]DATA!F287</f>
        <v>6.5718900577638698E-2</v>
      </c>
      <c r="C294" s="20">
        <f>[11]DATA!G25</f>
        <v>0.122306246962609</v>
      </c>
      <c r="D294" s="20">
        <f>[11]DATA!H25</f>
        <v>0.11294001749033701</v>
      </c>
      <c r="E294" s="20">
        <f>[11]DATA!I25</f>
        <v>0.134354161234126</v>
      </c>
    </row>
    <row r="295" spans="1:5" x14ac:dyDescent="0.25">
      <c r="A295" s="6">
        <v>39051</v>
      </c>
      <c r="B295" s="20">
        <f>[10]DATA!F288</f>
        <v>6.5233143297871901E-2</v>
      </c>
      <c r="C295" s="20">
        <f>[11]DATA!G26</f>
        <v>0.12710433595853801</v>
      </c>
      <c r="D295" s="20">
        <f>[11]DATA!H26</f>
        <v>0.118912265433915</v>
      </c>
      <c r="E295" s="20">
        <f>[11]DATA!I26</f>
        <v>0.13183081222089199</v>
      </c>
    </row>
    <row r="296" spans="1:5" x14ac:dyDescent="0.25">
      <c r="A296" s="6">
        <v>39082</v>
      </c>
      <c r="B296" s="20">
        <f>[10]DATA!F289</f>
        <v>6.1907271212370399E-2</v>
      </c>
      <c r="C296" s="20">
        <f>[11]DATA!G27</f>
        <v>0.120403998359188</v>
      </c>
      <c r="D296" s="20">
        <f>[11]DATA!H27</f>
        <v>0.11786752306922101</v>
      </c>
      <c r="E296" s="20">
        <f>[11]DATA!I27</f>
        <v>0.12098238374297299</v>
      </c>
    </row>
    <row r="297" spans="1:5" x14ac:dyDescent="0.25">
      <c r="A297" s="6">
        <v>39113</v>
      </c>
      <c r="B297" s="20">
        <f>[10]DATA!F290</f>
        <v>6.2124988110900697E-2</v>
      </c>
      <c r="C297" s="20">
        <f>[11]DATA!G28</f>
        <v>0.118303709738924</v>
      </c>
      <c r="D297" s="20">
        <f>[11]DATA!H28</f>
        <v>0.118026745219308</v>
      </c>
      <c r="E297" s="20">
        <f>[11]DATA!I28</f>
        <v>0.11908226675976101</v>
      </c>
    </row>
    <row r="298" spans="1:5" x14ac:dyDescent="0.25">
      <c r="A298" s="6">
        <v>39141</v>
      </c>
      <c r="B298" s="20">
        <f>[10]DATA!F291</f>
        <v>6.0481654399528198E-2</v>
      </c>
      <c r="C298" s="20">
        <f>[11]DATA!G29</f>
        <v>0.120288338292854</v>
      </c>
      <c r="D298" s="20">
        <f>[11]DATA!H29</f>
        <v>0.12213754078326099</v>
      </c>
      <c r="E298" s="20">
        <f>[11]DATA!I29</f>
        <v>0.11806478329211</v>
      </c>
    </row>
    <row r="299" spans="1:5" x14ac:dyDescent="0.25">
      <c r="A299" s="6">
        <v>39172</v>
      </c>
      <c r="B299" s="20">
        <f>[10]DATA!F292</f>
        <v>6.0183952717115199E-2</v>
      </c>
      <c r="C299" s="20">
        <f>[11]DATA!G30</f>
        <v>0.11879552632013599</v>
      </c>
      <c r="D299" s="20">
        <f>[11]DATA!H30</f>
        <v>0.11919489602562701</v>
      </c>
      <c r="E299" s="20">
        <f>[11]DATA!I30</f>
        <v>0.114917112279995</v>
      </c>
    </row>
    <row r="300" spans="1:5" x14ac:dyDescent="0.25">
      <c r="A300" s="6">
        <v>39202</v>
      </c>
      <c r="B300" s="20">
        <f>[10]DATA!F293</f>
        <v>5.8393168381682001E-2</v>
      </c>
      <c r="C300" s="20">
        <f>[11]DATA!G31</f>
        <v>0.12403178450277701</v>
      </c>
      <c r="D300" s="20">
        <f>[11]DATA!H31</f>
        <v>0.123718996054366</v>
      </c>
      <c r="E300" s="20">
        <f>[11]DATA!I31</f>
        <v>0.11491022924203101</v>
      </c>
    </row>
    <row r="301" spans="1:5" x14ac:dyDescent="0.25">
      <c r="A301" s="6">
        <v>39233</v>
      </c>
      <c r="B301" s="20">
        <f>[10]DATA!F294</f>
        <v>6.0881069294296E-2</v>
      </c>
      <c r="C301" s="20">
        <f>[11]DATA!G32</f>
        <v>0.116981018059194</v>
      </c>
      <c r="D301" s="20">
        <f>[11]DATA!H32</f>
        <v>0.11683674599462</v>
      </c>
      <c r="E301" s="20">
        <f>[11]DATA!I32</f>
        <v>0.112198352339027</v>
      </c>
    </row>
    <row r="302" spans="1:5" x14ac:dyDescent="0.25">
      <c r="A302" s="6">
        <v>39263</v>
      </c>
      <c r="B302" s="20">
        <f>[10]DATA!F295</f>
        <v>5.9752490339648502E-2</v>
      </c>
      <c r="C302" s="20">
        <f>[11]DATA!G33</f>
        <v>0.11498161026557301</v>
      </c>
      <c r="D302" s="20">
        <f>[11]DATA!H33</f>
        <v>0.120151358596184</v>
      </c>
      <c r="E302" s="20">
        <f>[11]DATA!I33</f>
        <v>0.11210354447200099</v>
      </c>
    </row>
    <row r="303" spans="1:5" x14ac:dyDescent="0.25">
      <c r="A303" s="6">
        <v>39294</v>
      </c>
      <c r="B303" s="20">
        <f>[10]DATA!F296</f>
        <v>6.2954588291898803E-2</v>
      </c>
      <c r="C303" s="20">
        <f>[11]DATA!G34</f>
        <v>0.11732429499542602</v>
      </c>
      <c r="D303" s="20">
        <f>[11]DATA!H34</f>
        <v>0.12700865445592199</v>
      </c>
      <c r="E303" s="20">
        <f>[11]DATA!I34</f>
        <v>0.11106157804775001</v>
      </c>
    </row>
    <row r="304" spans="1:5" x14ac:dyDescent="0.25">
      <c r="A304" s="6">
        <v>39325</v>
      </c>
      <c r="B304" s="20">
        <f>[10]DATA!F297</f>
        <v>6.1473489989848001E-2</v>
      </c>
      <c r="C304" s="20">
        <f>[11]DATA!G35</f>
        <v>0.11588088047133001</v>
      </c>
      <c r="D304" s="20">
        <f>[11]DATA!H35</f>
        <v>0.126191558591116</v>
      </c>
      <c r="E304" s="20">
        <f>[11]DATA!I35</f>
        <v>0.112436724841949</v>
      </c>
    </row>
    <row r="305" spans="1:5" x14ac:dyDescent="0.25">
      <c r="A305" s="6">
        <v>39355</v>
      </c>
      <c r="B305" s="20">
        <f>[10]DATA!F298</f>
        <v>6.1002912774889902E-2</v>
      </c>
      <c r="C305" s="20">
        <f>[11]DATA!G36</f>
        <v>0.11451988133635099</v>
      </c>
      <c r="D305" s="20">
        <f>[11]DATA!H36</f>
        <v>0.126163288096308</v>
      </c>
      <c r="E305" s="20">
        <f>[11]DATA!I36</f>
        <v>0.110950211458005</v>
      </c>
    </row>
    <row r="306" spans="1:5" x14ac:dyDescent="0.25">
      <c r="A306" s="6">
        <v>39386</v>
      </c>
      <c r="B306" s="20">
        <f>[10]DATA!F299</f>
        <v>6.1502001642194604E-2</v>
      </c>
      <c r="C306" s="20">
        <f>[11]DATA!G37</f>
        <v>0.12292230941691899</v>
      </c>
      <c r="D306" s="20">
        <f>[11]DATA!H37</f>
        <v>0.139345268247385</v>
      </c>
      <c r="E306" s="20">
        <f>[11]DATA!I37</f>
        <v>0.11041260753933199</v>
      </c>
    </row>
    <row r="307" spans="1:5" x14ac:dyDescent="0.25">
      <c r="A307" s="6">
        <v>39416</v>
      </c>
      <c r="B307" s="20">
        <f>[10]DATA!F300</f>
        <v>6.2104989173918594E-2</v>
      </c>
      <c r="C307" s="20">
        <f>[11]DATA!G38</f>
        <v>0.119903706285933</v>
      </c>
      <c r="D307" s="20">
        <f>[11]DATA!H38</f>
        <v>0.13607118377065799</v>
      </c>
      <c r="E307" s="20">
        <f>[11]DATA!I38</f>
        <v>0.10654342590098001</v>
      </c>
    </row>
    <row r="308" spans="1:5" x14ac:dyDescent="0.25">
      <c r="A308" s="6">
        <v>39447</v>
      </c>
      <c r="B308" s="20">
        <f>[10]DATA!F301</f>
        <v>6.5612106809723597E-2</v>
      </c>
      <c r="C308" s="20">
        <f>[11]DATA!G39</f>
        <v>0.113826351134922</v>
      </c>
      <c r="D308" s="20">
        <f>[11]DATA!H39</f>
        <v>0.13119447898692099</v>
      </c>
      <c r="E308" s="20">
        <f>[11]DATA!I39</f>
        <v>0.10369895618668</v>
      </c>
    </row>
    <row r="309" spans="1:5" x14ac:dyDescent="0.25">
      <c r="A309" s="6">
        <v>39478</v>
      </c>
      <c r="B309" s="20">
        <f>[10]DATA!F302</f>
        <v>6.5524586326141901E-2</v>
      </c>
      <c r="C309" s="20">
        <f>[11]DATA!G40</f>
        <v>0.11467263199389199</v>
      </c>
      <c r="D309" s="20">
        <f>[11]DATA!H40</f>
        <v>0.12886622914790499</v>
      </c>
      <c r="E309" s="20">
        <f>[11]DATA!I40</f>
        <v>0.100855982215188</v>
      </c>
    </row>
    <row r="310" spans="1:5" x14ac:dyDescent="0.25">
      <c r="A310" s="6">
        <v>39507</v>
      </c>
      <c r="B310" s="20">
        <f>[10]DATA!F303</f>
        <v>6.6055341241155696E-2</v>
      </c>
      <c r="C310" s="20">
        <f>[11]DATA!G41</f>
        <v>0.11431293204429201</v>
      </c>
      <c r="D310" s="20">
        <f>[11]DATA!H41</f>
        <v>0.131052876765548</v>
      </c>
      <c r="E310" s="20">
        <f>[11]DATA!I41</f>
        <v>9.7023369006141488E-2</v>
      </c>
    </row>
    <row r="311" spans="1:5" x14ac:dyDescent="0.25">
      <c r="A311" s="6">
        <v>39538</v>
      </c>
      <c r="B311" s="20">
        <f>[10]DATA!F304</f>
        <v>6.4903109556689098E-2</v>
      </c>
      <c r="C311" s="20">
        <f>[11]DATA!G42</f>
        <v>0.11806420222365099</v>
      </c>
      <c r="D311" s="20">
        <f>[11]DATA!H42</f>
        <v>0.129911088509546</v>
      </c>
      <c r="E311" s="20">
        <f>[11]DATA!I42</f>
        <v>9.0752811944633291E-2</v>
      </c>
    </row>
    <row r="312" spans="1:5" x14ac:dyDescent="0.25">
      <c r="A312" s="6">
        <v>39568</v>
      </c>
      <c r="B312" s="20">
        <f>[10]DATA!F305</f>
        <v>6.7727600553670497E-2</v>
      </c>
      <c r="C312" s="20">
        <f>[11]DATA!G43</f>
        <v>0.113675036872636</v>
      </c>
      <c r="D312" s="20">
        <f>[11]DATA!H43</f>
        <v>0.129727665962902</v>
      </c>
      <c r="E312" s="20">
        <f>[11]DATA!I43</f>
        <v>8.9548468202739387E-2</v>
      </c>
    </row>
    <row r="313" spans="1:5" x14ac:dyDescent="0.25">
      <c r="A313" s="6">
        <v>39599</v>
      </c>
      <c r="B313" s="20">
        <f>[10]DATA!F306</f>
        <v>6.7134822627269303E-2</v>
      </c>
      <c r="C313" s="20">
        <f>[11]DATA!G44</f>
        <v>0.10997546217913</v>
      </c>
      <c r="D313" s="20">
        <f>[11]DATA!H44</f>
        <v>0.13146473897196398</v>
      </c>
      <c r="E313" s="20">
        <f>[11]DATA!I44</f>
        <v>8.4702261252956004E-2</v>
      </c>
    </row>
    <row r="314" spans="1:5" x14ac:dyDescent="0.25">
      <c r="A314" s="6">
        <v>39629</v>
      </c>
      <c r="B314" s="20">
        <f>[10]DATA!F307</f>
        <v>6.8357769166234095E-2</v>
      </c>
      <c r="C314" s="20">
        <f>[11]DATA!G45</f>
        <v>0.10383354543531899</v>
      </c>
      <c r="D314" s="20">
        <f>[11]DATA!H45</f>
        <v>0.12583473051710001</v>
      </c>
      <c r="E314" s="20">
        <f>[11]DATA!I45</f>
        <v>8.1479080879307997E-2</v>
      </c>
    </row>
    <row r="315" spans="1:5" x14ac:dyDescent="0.25">
      <c r="A315" s="6">
        <v>39660</v>
      </c>
      <c r="B315" s="20">
        <f>[10]DATA!F308</f>
        <v>6.5532814382023602E-2</v>
      </c>
      <c r="C315" s="20">
        <f>[11]DATA!G46</f>
        <v>0.10576155898348701</v>
      </c>
      <c r="D315" s="20">
        <f>[11]DATA!H46</f>
        <v>0.119626415304869</v>
      </c>
      <c r="E315" s="20">
        <f>[11]DATA!I46</f>
        <v>7.6837211322894991E-2</v>
      </c>
    </row>
    <row r="316" spans="1:5" x14ac:dyDescent="0.25">
      <c r="A316" s="6">
        <v>39691</v>
      </c>
      <c r="B316" s="20">
        <f>[10]DATA!F309</f>
        <v>6.7721419881668007E-2</v>
      </c>
      <c r="C316" s="20">
        <f>[11]DATA!G47</f>
        <v>9.6219979066145295E-2</v>
      </c>
      <c r="D316" s="20">
        <f>[11]DATA!H47</f>
        <v>0.11601856657053</v>
      </c>
      <c r="E316" s="20">
        <f>[11]DATA!I47</f>
        <v>7.3097667676329095E-2</v>
      </c>
    </row>
    <row r="317" spans="1:5" x14ac:dyDescent="0.25">
      <c r="A317" s="6">
        <v>39721</v>
      </c>
      <c r="B317" s="20">
        <f>[10]DATA!F310</f>
        <v>6.75818460041967E-2</v>
      </c>
      <c r="C317" s="20">
        <f>[11]DATA!G48</f>
        <v>9.7856909038794196E-2</v>
      </c>
      <c r="D317" s="20">
        <f>[11]DATA!H48</f>
        <v>0.121106018725377</v>
      </c>
      <c r="E317" s="20">
        <f>[11]DATA!I48</f>
        <v>6.9978417042247304E-2</v>
      </c>
    </row>
    <row r="318" spans="1:5" x14ac:dyDescent="0.25">
      <c r="A318" s="6">
        <v>39752</v>
      </c>
      <c r="B318" s="20">
        <f>[10]DATA!F311</f>
        <v>6.9014378267625492E-2</v>
      </c>
      <c r="C318" s="20">
        <f>[11]DATA!G49</f>
        <v>8.4813997788991499E-2</v>
      </c>
      <c r="D318" s="20">
        <f>[11]DATA!H49</f>
        <v>0.10274526545534901</v>
      </c>
      <c r="E318" s="20">
        <f>[11]DATA!I49</f>
        <v>6.3882790337772596E-2</v>
      </c>
    </row>
    <row r="319" spans="1:5" x14ac:dyDescent="0.25">
      <c r="A319" s="6">
        <v>39782</v>
      </c>
      <c r="B319" s="20">
        <f>[10]DATA!F312</f>
        <v>6.9933124022973497E-2</v>
      </c>
      <c r="C319" s="20">
        <f>[11]DATA!G50</f>
        <v>7.1234385310610507E-2</v>
      </c>
      <c r="D319" s="20">
        <f>[11]DATA!H50</f>
        <v>8.5642253740364313E-2</v>
      </c>
      <c r="E319" s="20">
        <f>[11]DATA!I50</f>
        <v>5.9299527356396299E-2</v>
      </c>
    </row>
    <row r="320" spans="1:5" x14ac:dyDescent="0.25">
      <c r="A320" s="6">
        <v>39813</v>
      </c>
      <c r="B320" s="20">
        <f>[10]DATA!F313</f>
        <v>6.7752235515286308E-2</v>
      </c>
      <c r="C320" s="20">
        <f>[11]DATA!G51</f>
        <v>7.0678512859931E-2</v>
      </c>
      <c r="D320" s="20">
        <f>[11]DATA!H51</f>
        <v>8.54506988578774E-2</v>
      </c>
      <c r="E320" s="20">
        <f>[11]DATA!I51</f>
        <v>5.7913744186530502E-2</v>
      </c>
    </row>
    <row r="321" spans="1:5" x14ac:dyDescent="0.25">
      <c r="A321" s="6">
        <v>39844</v>
      </c>
      <c r="B321" s="20">
        <f>[10]DATA!F314</f>
        <v>7.2219656563715706E-2</v>
      </c>
      <c r="C321" s="20">
        <f>[11]DATA!G52</f>
        <v>6.1141542973700301E-2</v>
      </c>
      <c r="D321" s="20">
        <f>[11]DATA!H52</f>
        <v>7.88566741285541E-2</v>
      </c>
      <c r="E321" s="20">
        <f>[11]DATA!I52</f>
        <v>5.4110264334798798E-2</v>
      </c>
    </row>
    <row r="322" spans="1:5" x14ac:dyDescent="0.25">
      <c r="A322" s="6">
        <v>39872</v>
      </c>
      <c r="B322" s="20">
        <f>[10]DATA!F315</f>
        <v>7.2311532071603693E-2</v>
      </c>
      <c r="C322" s="20">
        <f>[11]DATA!G53</f>
        <v>5.6483283756792797E-2</v>
      </c>
      <c r="D322" s="20">
        <f>[11]DATA!H53</f>
        <v>6.6438669102100403E-2</v>
      </c>
      <c r="E322" s="20">
        <f>[11]DATA!I53</f>
        <v>5.0891336629819206E-2</v>
      </c>
    </row>
    <row r="323" spans="1:5" x14ac:dyDescent="0.25">
      <c r="A323" s="6">
        <v>39903</v>
      </c>
      <c r="B323" s="20">
        <f>[10]DATA!F316</f>
        <v>7.5269021561072499E-2</v>
      </c>
      <c r="C323" s="20">
        <f>[11]DATA!G54</f>
        <v>4.0484030475798703E-2</v>
      </c>
      <c r="D323" s="20">
        <f>[11]DATA!H54</f>
        <v>5.5633894057053504E-2</v>
      </c>
      <c r="E323" s="20">
        <f>[11]DATA!I54</f>
        <v>4.9221449134784698E-2</v>
      </c>
    </row>
    <row r="324" spans="1:5" x14ac:dyDescent="0.25">
      <c r="A324" s="6">
        <v>39933</v>
      </c>
      <c r="B324" s="20">
        <f>[10]DATA!F317</f>
        <v>7.4063130159698398E-2</v>
      </c>
      <c r="C324" s="20">
        <f>[11]DATA!G55</f>
        <v>2.7920276233142301E-2</v>
      </c>
      <c r="D324" s="20">
        <f>[11]DATA!H55</f>
        <v>4.2507786089038199E-2</v>
      </c>
      <c r="E324" s="20">
        <f>[11]DATA!I55</f>
        <v>4.47362492706425E-2</v>
      </c>
    </row>
    <row r="325" spans="1:5" x14ac:dyDescent="0.25">
      <c r="A325" s="6">
        <v>39964</v>
      </c>
      <c r="B325" s="20">
        <f>[10]DATA!F318</f>
        <v>7.3918853558547604E-2</v>
      </c>
      <c r="C325" s="20">
        <f>[11]DATA!G56</f>
        <v>2.4176115302370703E-2</v>
      </c>
      <c r="D325" s="20">
        <f>[11]DATA!H56</f>
        <v>3.3933767137085E-2</v>
      </c>
      <c r="E325" s="20">
        <f>[11]DATA!I56</f>
        <v>4.1537404423503295E-2</v>
      </c>
    </row>
    <row r="326" spans="1:5" x14ac:dyDescent="0.25">
      <c r="A326" s="6">
        <v>39994</v>
      </c>
      <c r="B326" s="20">
        <f>[10]DATA!F319</f>
        <v>7.6204647698238495E-2</v>
      </c>
      <c r="C326" s="20">
        <f>[11]DATA!G57</f>
        <v>2.0059498986094302E-2</v>
      </c>
      <c r="D326" s="20">
        <f>[11]DATA!H57</f>
        <v>2.4962832617762699E-2</v>
      </c>
      <c r="E326" s="20">
        <f>[11]DATA!I57</f>
        <v>3.89481206685394E-2</v>
      </c>
    </row>
    <row r="327" spans="1:5" x14ac:dyDescent="0.25">
      <c r="A327" s="6">
        <v>40025</v>
      </c>
      <c r="B327" s="20">
        <f>[10]DATA!F320</f>
        <v>7.8415343461117601E-2</v>
      </c>
      <c r="C327" s="20">
        <f>[11]DATA!G58</f>
        <v>1.1445816668236099E-2</v>
      </c>
      <c r="D327" s="20">
        <f>[11]DATA!H58</f>
        <v>1.49650973768414E-2</v>
      </c>
      <c r="E327" s="20">
        <f>[11]DATA!I58</f>
        <v>3.6110427984694195E-2</v>
      </c>
    </row>
    <row r="328" spans="1:5" x14ac:dyDescent="0.25">
      <c r="A328" s="6">
        <v>40056</v>
      </c>
      <c r="B328" s="20">
        <f>[10]DATA!F321</f>
        <v>7.8655563214643301E-2</v>
      </c>
      <c r="C328" s="20">
        <f>[11]DATA!G59</f>
        <v>1.3927108891847799E-2</v>
      </c>
      <c r="D328" s="20">
        <f>[11]DATA!H59</f>
        <v>1.22345450942614E-2</v>
      </c>
      <c r="E328" s="20">
        <f>[11]DATA!I59</f>
        <v>3.51061964482626E-2</v>
      </c>
    </row>
    <row r="329" spans="1:5" x14ac:dyDescent="0.25">
      <c r="A329" s="6">
        <v>40086</v>
      </c>
      <c r="B329" s="20">
        <f>[10]DATA!F322</f>
        <v>8.1855721748941707E-2</v>
      </c>
      <c r="C329" s="20">
        <f>[11]DATA!G60</f>
        <v>7.1436119403265295E-3</v>
      </c>
      <c r="D329" s="20">
        <f>[11]DATA!H60</f>
        <v>2.1309512907268201E-3</v>
      </c>
      <c r="E329" s="20">
        <f>[11]DATA!I60</f>
        <v>3.5940890814967201E-2</v>
      </c>
    </row>
    <row r="330" spans="1:5" x14ac:dyDescent="0.25">
      <c r="A330" s="6">
        <v>40117</v>
      </c>
      <c r="B330" s="20">
        <f>[10]DATA!F323</f>
        <v>8.0949996816146397E-2</v>
      </c>
      <c r="C330" s="20">
        <f>[11]DATA!G61</f>
        <v>-2.9928275127105702E-3</v>
      </c>
      <c r="D330" s="20">
        <f>[11]DATA!H61</f>
        <v>-1.1896277445636901E-2</v>
      </c>
      <c r="E330" s="20">
        <f>[11]DATA!I61</f>
        <v>3.5916652647294697E-2</v>
      </c>
    </row>
    <row r="331" spans="1:5" x14ac:dyDescent="0.25">
      <c r="A331" s="6">
        <v>40147</v>
      </c>
      <c r="B331" s="20">
        <f>[10]DATA!F324</f>
        <v>8.1587959928982892E-2</v>
      </c>
      <c r="C331" s="20">
        <f>[11]DATA!G62</f>
        <v>2.1150800986355898E-3</v>
      </c>
      <c r="D331" s="20">
        <f>[11]DATA!H62</f>
        <v>-7.0053771388333096E-3</v>
      </c>
      <c r="E331" s="20">
        <f>[11]DATA!I62</f>
        <v>3.7131776914537402E-2</v>
      </c>
    </row>
    <row r="332" spans="1:5" x14ac:dyDescent="0.25">
      <c r="A332" s="6">
        <v>40178</v>
      </c>
      <c r="B332" s="20">
        <f>[10]DATA!F325</f>
        <v>8.3382743215263705E-2</v>
      </c>
      <c r="C332" s="20">
        <f>[11]DATA!G63</f>
        <v>-4.55654970400676E-3</v>
      </c>
      <c r="D332" s="20">
        <f>[11]DATA!H63</f>
        <v>-1.99058713212934E-2</v>
      </c>
      <c r="E332" s="20">
        <f>[11]DATA!I63</f>
        <v>3.5161860383539099E-2</v>
      </c>
    </row>
    <row r="333" spans="1:5" x14ac:dyDescent="0.25">
      <c r="A333" s="6">
        <v>40209</v>
      </c>
      <c r="B333" s="20">
        <f>[10]DATA!F326</f>
        <v>8.4088473637968092E-2</v>
      </c>
      <c r="C333" s="20">
        <f>[11]DATA!G64</f>
        <v>-5.8116065422197903E-3</v>
      </c>
      <c r="D333" s="20">
        <f>[11]DATA!H64</f>
        <v>-2.59637961976701E-2</v>
      </c>
      <c r="E333" s="20">
        <f>[11]DATA!I64</f>
        <v>3.8533601346872899E-2</v>
      </c>
    </row>
    <row r="334" spans="1:5" x14ac:dyDescent="0.25">
      <c r="A334" s="6">
        <v>40237</v>
      </c>
      <c r="B334" s="20">
        <f>[10]DATA!F327</f>
        <v>8.5061687588967205E-2</v>
      </c>
      <c r="C334" s="20">
        <f>[11]DATA!G65</f>
        <v>-5.8761586655666801E-3</v>
      </c>
      <c r="D334" s="20">
        <f>[11]DATA!H65</f>
        <v>-2.3934883354739398E-2</v>
      </c>
      <c r="E334" s="20">
        <f>[11]DATA!I65</f>
        <v>3.9395584138202502E-2</v>
      </c>
    </row>
    <row r="335" spans="1:5" x14ac:dyDescent="0.25">
      <c r="A335" s="6">
        <v>40268</v>
      </c>
      <c r="B335" s="20">
        <f>[10]DATA!F328</f>
        <v>8.4142109242262911E-2</v>
      </c>
      <c r="C335" s="20">
        <f>[11]DATA!G66</f>
        <v>1.1908051315745502E-3</v>
      </c>
      <c r="D335" s="20">
        <f>[11]DATA!H66</f>
        <v>-1.90568738492248E-2</v>
      </c>
      <c r="E335" s="20">
        <f>[11]DATA!I66</f>
        <v>4.0938241082665999E-2</v>
      </c>
    </row>
    <row r="336" spans="1:5" x14ac:dyDescent="0.25">
      <c r="A336" s="6">
        <v>40298</v>
      </c>
      <c r="B336" s="20">
        <f>[10]DATA!F329</f>
        <v>8.5360398777865609E-2</v>
      </c>
      <c r="C336" s="20">
        <f>[11]DATA!G67</f>
        <v>3.8623554901016099E-3</v>
      </c>
      <c r="D336" s="20">
        <f>[11]DATA!H67</f>
        <v>-1.8677131420181601E-2</v>
      </c>
      <c r="E336" s="20">
        <f>[11]DATA!I67</f>
        <v>3.9726962405762303E-2</v>
      </c>
    </row>
    <row r="337" spans="1:5" x14ac:dyDescent="0.25">
      <c r="A337" s="6">
        <v>40329</v>
      </c>
      <c r="B337" s="20">
        <f>[10]DATA!F330</f>
        <v>8.4863727552729001E-2</v>
      </c>
      <c r="C337" s="20">
        <f>[11]DATA!G68</f>
        <v>1.33605341226388E-2</v>
      </c>
      <c r="D337" s="20">
        <f>[11]DATA!H68</f>
        <v>-7.1371195874567707E-3</v>
      </c>
      <c r="E337" s="20">
        <f>[11]DATA!I68</f>
        <v>4.2604577494139505E-2</v>
      </c>
    </row>
    <row r="338" spans="1:5" x14ac:dyDescent="0.25">
      <c r="A338" s="6">
        <v>40359</v>
      </c>
      <c r="B338" s="20">
        <f>[10]DATA!F331</f>
        <v>8.3871299381076306E-2</v>
      </c>
      <c r="C338" s="20">
        <f>[11]DATA!G69</f>
        <v>1.21466067788154E-2</v>
      </c>
      <c r="D338" s="20">
        <f>[11]DATA!H69</f>
        <v>-7.5753057589093E-3</v>
      </c>
      <c r="E338" s="20">
        <f>[11]DATA!I69</f>
        <v>4.2590536687153999E-2</v>
      </c>
    </row>
    <row r="339" spans="1:5" x14ac:dyDescent="0.25">
      <c r="A339" s="6">
        <v>40390</v>
      </c>
      <c r="B339" s="20">
        <f>[10]DATA!F332</f>
        <v>8.2650728077545602E-2</v>
      </c>
      <c r="C339" s="20">
        <f>[11]DATA!G70</f>
        <v>1.23096872901103E-2</v>
      </c>
      <c r="D339" s="20">
        <f>[11]DATA!H70</f>
        <v>-8.4238557199590707E-3</v>
      </c>
      <c r="E339" s="20">
        <f>[11]DATA!I70</f>
        <v>4.4428087726765798E-2</v>
      </c>
    </row>
    <row r="340" spans="1:5" x14ac:dyDescent="0.25">
      <c r="A340" s="6">
        <v>40421</v>
      </c>
      <c r="B340" s="20">
        <f>[10]DATA!F333</f>
        <v>8.1867482754602802E-2</v>
      </c>
      <c r="C340" s="20">
        <f>[11]DATA!G71</f>
        <v>1.92336988287647E-2</v>
      </c>
      <c r="D340" s="20">
        <f>[11]DATA!H71</f>
        <v>-2.4530664791022599E-5</v>
      </c>
      <c r="E340" s="20">
        <f>[11]DATA!I71</f>
        <v>4.7424712954305503E-2</v>
      </c>
    </row>
    <row r="341" spans="1:5" x14ac:dyDescent="0.25">
      <c r="A341" s="6">
        <v>40451</v>
      </c>
      <c r="B341" s="20">
        <f>[10]DATA!F334</f>
        <v>8.1469830871648691E-2</v>
      </c>
      <c r="C341" s="20">
        <f>[11]DATA!G72</f>
        <v>2.7101551249748099E-2</v>
      </c>
      <c r="D341" s="20">
        <f>[11]DATA!H72</f>
        <v>1.0925053571199099E-2</v>
      </c>
      <c r="E341" s="20">
        <f>[11]DATA!I72</f>
        <v>4.7232898489414997E-2</v>
      </c>
    </row>
    <row r="342" spans="1:5" x14ac:dyDescent="0.25">
      <c r="A342" s="6">
        <v>40482</v>
      </c>
      <c r="B342" s="20">
        <f>[10]DATA!F335</f>
        <v>8.4663846316261393E-2</v>
      </c>
      <c r="C342" s="20">
        <f>[11]DATA!G73</f>
        <v>2.98640837767679E-2</v>
      </c>
      <c r="D342" s="20">
        <f>[11]DATA!H73</f>
        <v>1.2663801703517401E-2</v>
      </c>
      <c r="E342" s="20">
        <f>[11]DATA!I73</f>
        <v>4.7738361076894907E-2</v>
      </c>
    </row>
    <row r="343" spans="1:5" x14ac:dyDescent="0.25">
      <c r="A343" s="6">
        <v>40512</v>
      </c>
      <c r="B343" s="20">
        <f>[10]DATA!F336</f>
        <v>8.1487441867228186E-2</v>
      </c>
      <c r="C343" s="20">
        <f>[11]DATA!G74</f>
        <v>3.4566354318673602E-2</v>
      </c>
      <c r="D343" s="20">
        <f>[11]DATA!H74</f>
        <v>2.0829384269351003E-2</v>
      </c>
      <c r="E343" s="20">
        <f>[11]DATA!I74</f>
        <v>5.0027501573224997E-2</v>
      </c>
    </row>
    <row r="344" spans="1:5" x14ac:dyDescent="0.25">
      <c r="A344" s="6">
        <v>40543</v>
      </c>
      <c r="B344" s="20">
        <f>[10]DATA!F337</f>
        <v>8.0858484948726397E-2</v>
      </c>
      <c r="C344" s="20">
        <f>[11]DATA!G75</f>
        <v>3.62298247798956E-2</v>
      </c>
      <c r="D344" s="20">
        <f>[11]DATA!H75</f>
        <v>1.9929635509237102E-2</v>
      </c>
      <c r="E344" s="20">
        <f>[11]DATA!I75</f>
        <v>4.92940617979543E-2</v>
      </c>
    </row>
    <row r="345" spans="1:5" x14ac:dyDescent="0.25">
      <c r="A345" s="6">
        <v>40574</v>
      </c>
      <c r="B345" s="20">
        <f>[10]DATA!F338</f>
        <v>8.0310140940682104E-2</v>
      </c>
      <c r="C345" s="20">
        <f>[11]DATA!G76</f>
        <v>4.80224362783064E-2</v>
      </c>
      <c r="D345" s="20">
        <f>[11]DATA!H76</f>
        <v>4.3142325515709297E-2</v>
      </c>
      <c r="E345" s="20">
        <f>[11]DATA!I76</f>
        <v>4.9510075338546004E-2</v>
      </c>
    </row>
    <row r="346" spans="1:5" x14ac:dyDescent="0.25">
      <c r="A346" s="6">
        <v>40602</v>
      </c>
      <c r="B346" s="20">
        <f>[10]DATA!F339</f>
        <v>7.9252558765430609E-2</v>
      </c>
      <c r="C346" s="20">
        <f>[11]DATA!G77</f>
        <v>4.8756297181779401E-2</v>
      </c>
      <c r="D346" s="20">
        <f>[11]DATA!H77</f>
        <v>4.7641628181988194E-2</v>
      </c>
      <c r="E346" s="20">
        <f>[11]DATA!I77</f>
        <v>5.0329634652356299E-2</v>
      </c>
    </row>
    <row r="347" spans="1:5" x14ac:dyDescent="0.25">
      <c r="A347" s="6">
        <v>40633</v>
      </c>
      <c r="B347" s="20">
        <f>[10]DATA!F340</f>
        <v>7.9535123089574403E-2</v>
      </c>
      <c r="C347" s="20">
        <f>[11]DATA!G78</f>
        <v>4.6237807176794599E-2</v>
      </c>
      <c r="D347" s="20">
        <f>[11]DATA!H78</f>
        <v>4.7777451819189999E-2</v>
      </c>
      <c r="E347" s="20">
        <f>[11]DATA!I78</f>
        <v>5.07150913003587E-2</v>
      </c>
    </row>
    <row r="348" spans="1:5" x14ac:dyDescent="0.25">
      <c r="A348" s="6">
        <v>40663</v>
      </c>
      <c r="B348" s="20">
        <f>[10]DATA!F341</f>
        <v>7.8990405566663702E-2</v>
      </c>
      <c r="C348" s="20">
        <f>[11]DATA!G79</f>
        <v>4.2182971090928903E-2</v>
      </c>
      <c r="D348" s="20">
        <f>[11]DATA!H79</f>
        <v>4.4460592479875098E-2</v>
      </c>
      <c r="E348" s="20">
        <f>[11]DATA!I79</f>
        <v>5.2700883855635504E-2</v>
      </c>
    </row>
    <row r="349" spans="1:5" x14ac:dyDescent="0.25">
      <c r="A349" s="6">
        <v>40694</v>
      </c>
      <c r="B349" s="20">
        <f>[10]DATA!F342</f>
        <v>8.0532205378042204E-2</v>
      </c>
      <c r="C349" s="20">
        <f>[11]DATA!G80</f>
        <v>4.3461671620476795E-2</v>
      </c>
      <c r="D349" s="20">
        <f>[11]DATA!H80</f>
        <v>4.9890308773164804E-2</v>
      </c>
      <c r="E349" s="20">
        <f>[11]DATA!I80</f>
        <v>5.2099831878469803E-2</v>
      </c>
    </row>
    <row r="350" spans="1:5" x14ac:dyDescent="0.25">
      <c r="A350" s="6">
        <v>40724</v>
      </c>
      <c r="B350" s="20">
        <f>[10]DATA!F343</f>
        <v>8.0519538882558889E-2</v>
      </c>
      <c r="C350" s="20">
        <f>[11]DATA!G81</f>
        <v>4.5289512761986096E-2</v>
      </c>
      <c r="D350" s="20">
        <f>[11]DATA!H81</f>
        <v>5.17518985924936E-2</v>
      </c>
      <c r="E350" s="20">
        <f>[11]DATA!I81</f>
        <v>5.0094531398901403E-2</v>
      </c>
    </row>
    <row r="351" spans="1:5" x14ac:dyDescent="0.25">
      <c r="A351" s="6">
        <v>40755</v>
      </c>
      <c r="B351" s="20">
        <f>[10]DATA!F344</f>
        <v>8.321436852220121E-2</v>
      </c>
      <c r="C351" s="20">
        <f>[11]DATA!G82</f>
        <v>4.2412455145511598E-2</v>
      </c>
      <c r="D351" s="20">
        <f>[11]DATA!H82</f>
        <v>4.8748576026299097E-2</v>
      </c>
      <c r="E351" s="20">
        <f>[11]DATA!I82</f>
        <v>4.7114550325931794E-2</v>
      </c>
    </row>
    <row r="352" spans="1:5" x14ac:dyDescent="0.25">
      <c r="A352" s="6">
        <v>40786</v>
      </c>
      <c r="B352" s="20">
        <f>[10]DATA!F345</f>
        <v>8.3925979890900407E-2</v>
      </c>
      <c r="C352" s="20">
        <f>[11]DATA!G83</f>
        <v>4.1633571608678005E-2</v>
      </c>
      <c r="D352" s="20">
        <f>[11]DATA!H83</f>
        <v>4.8449713409121999E-2</v>
      </c>
      <c r="E352" s="20">
        <f>[11]DATA!I83</f>
        <v>4.6672389854513406E-2</v>
      </c>
    </row>
    <row r="353" spans="1:5" x14ac:dyDescent="0.25">
      <c r="A353" s="6">
        <v>40816</v>
      </c>
      <c r="B353" s="20">
        <f>[10]DATA!F346</f>
        <v>8.7556110718536001E-2</v>
      </c>
      <c r="C353" s="20">
        <f>[11]DATA!G84</f>
        <v>3.9766926696935601E-2</v>
      </c>
      <c r="D353" s="20">
        <f>[11]DATA!H84</f>
        <v>4.6344845680323495E-2</v>
      </c>
      <c r="E353" s="20">
        <f>[11]DATA!I84</f>
        <v>4.4875160279907601E-2</v>
      </c>
    </row>
    <row r="354" spans="1:5" x14ac:dyDescent="0.25">
      <c r="A354" s="6">
        <v>40847</v>
      </c>
      <c r="B354" s="20">
        <f>[10]DATA!F347</f>
        <v>8.6924446167034486E-2</v>
      </c>
      <c r="C354" s="20">
        <f>[11]DATA!G85</f>
        <v>4.2070529976321505E-2</v>
      </c>
      <c r="D354" s="20">
        <f>[11]DATA!H85</f>
        <v>5.28844936175921E-2</v>
      </c>
      <c r="E354" s="20">
        <f>[11]DATA!I85</f>
        <v>4.3196102739946299E-2</v>
      </c>
    </row>
    <row r="355" spans="1:5" x14ac:dyDescent="0.25">
      <c r="A355" s="6">
        <v>40877</v>
      </c>
      <c r="B355" s="20">
        <f>[10]DATA!F348</f>
        <v>9.2143319664153706E-2</v>
      </c>
      <c r="C355" s="20">
        <f>[11]DATA!G86</f>
        <v>3.4921994402905103E-2</v>
      </c>
      <c r="D355" s="20">
        <f>[11]DATA!H86</f>
        <v>4.3421464580362598E-2</v>
      </c>
      <c r="E355" s="20">
        <f>[11]DATA!I86</f>
        <v>3.85094868099711E-2</v>
      </c>
    </row>
    <row r="356" spans="1:5" x14ac:dyDescent="0.25">
      <c r="A356" s="6">
        <v>40908</v>
      </c>
      <c r="B356" s="20">
        <f>[10]DATA!F349</f>
        <v>9.5212169796062604E-2</v>
      </c>
      <c r="C356" s="20">
        <f>[11]DATA!G87</f>
        <v>2.3304746815031099E-2</v>
      </c>
      <c r="D356" s="20">
        <f>[11]DATA!H87</f>
        <v>2.57855566233363E-2</v>
      </c>
      <c r="E356" s="20">
        <f>[11]DATA!I87</f>
        <v>3.44839587225345E-2</v>
      </c>
    </row>
    <row r="357" spans="1:5" x14ac:dyDescent="0.25">
      <c r="A357" s="6">
        <v>40939</v>
      </c>
      <c r="B357" s="20">
        <f>[10]DATA!F350</f>
        <v>9.5724029470178607E-2</v>
      </c>
      <c r="C357" s="20">
        <f>[11]DATA!G88</f>
        <v>1.76232603021691E-2</v>
      </c>
      <c r="D357" s="20">
        <f>[11]DATA!H88</f>
        <v>1.4487136632460601E-2</v>
      </c>
      <c r="E357" s="20">
        <f>[11]DATA!I88</f>
        <v>3.1471694342894499E-2</v>
      </c>
    </row>
    <row r="358" spans="1:5" x14ac:dyDescent="0.25">
      <c r="A358" s="6">
        <v>40968</v>
      </c>
      <c r="B358" s="20">
        <f>[10]DATA!F351</f>
        <v>9.9070868662162095E-2</v>
      </c>
      <c r="C358" s="20">
        <f>[11]DATA!G89</f>
        <v>1.33045220905439E-2</v>
      </c>
      <c r="D358" s="20">
        <f>[11]DATA!H89</f>
        <v>8.3077178142390001E-3</v>
      </c>
      <c r="E358" s="20">
        <f>[11]DATA!I89</f>
        <v>2.6817403972395598E-2</v>
      </c>
    </row>
    <row r="359" spans="1:5" x14ac:dyDescent="0.25">
      <c r="A359" s="6">
        <v>40999</v>
      </c>
      <c r="B359" s="20">
        <f>[10]DATA!F352</f>
        <v>0.10372607969321701</v>
      </c>
      <c r="C359" s="20">
        <f>[11]DATA!G90</f>
        <v>1.28441707357829E-2</v>
      </c>
      <c r="D359" s="20">
        <f>[11]DATA!H90</f>
        <v>2.1318007155612901E-4</v>
      </c>
      <c r="E359" s="20">
        <f>[11]DATA!I90</f>
        <v>2.18175482254899E-2</v>
      </c>
    </row>
    <row r="360" spans="1:5" x14ac:dyDescent="0.25">
      <c r="A360" s="6">
        <v>41029</v>
      </c>
      <c r="B360" s="20">
        <f>[10]DATA!F353</f>
        <v>0.10549255223295001</v>
      </c>
      <c r="C360" s="20">
        <f>[11]DATA!G91</f>
        <v>1.6846588961720199E-2</v>
      </c>
      <c r="D360" s="20">
        <f>[11]DATA!H91</f>
        <v>1.3201571253658799E-2</v>
      </c>
      <c r="E360" s="20">
        <f>[11]DATA!I91</f>
        <v>1.7643675927611499E-2</v>
      </c>
    </row>
    <row r="361" spans="1:5" x14ac:dyDescent="0.25">
      <c r="A361" s="6">
        <v>41060</v>
      </c>
      <c r="B361" s="20">
        <f>[10]DATA!F354</f>
        <v>0.10447651609059</v>
      </c>
      <c r="C361" s="20">
        <f>[11]DATA!G92</f>
        <v>7.3107756289676499E-3</v>
      </c>
      <c r="D361" s="20">
        <f>[11]DATA!H92</f>
        <v>-3.6352836856311499E-3</v>
      </c>
      <c r="E361" s="20">
        <f>[11]DATA!I92</f>
        <v>1.29396587945743E-2</v>
      </c>
    </row>
    <row r="362" spans="1:5" x14ac:dyDescent="0.25">
      <c r="A362" s="6">
        <v>41090</v>
      </c>
      <c r="B362" s="20">
        <f>[10]DATA!F355</f>
        <v>0.10737406319835401</v>
      </c>
      <c r="C362" s="20">
        <f>[11]DATA!G93</f>
        <v>1.7727284430661999E-3</v>
      </c>
      <c r="D362" s="20">
        <f>[11]DATA!H93</f>
        <v>-1.44234945618349E-2</v>
      </c>
      <c r="E362" s="20">
        <f>[11]DATA!I93</f>
        <v>8.211849337266491E-3</v>
      </c>
    </row>
    <row r="363" spans="1:5" x14ac:dyDescent="0.25">
      <c r="A363" s="6">
        <v>41121</v>
      </c>
      <c r="B363" s="20">
        <f>[10]DATA!F356</f>
        <v>0.106858037604661</v>
      </c>
      <c r="C363" s="20">
        <f>[11]DATA!G94</f>
        <v>5.0433220068120095E-3</v>
      </c>
      <c r="D363" s="20">
        <f>[11]DATA!H94</f>
        <v>-9.4302883850961913E-3</v>
      </c>
      <c r="E363" s="20">
        <f>[11]DATA!I94</f>
        <v>6.3449655088840791E-3</v>
      </c>
    </row>
    <row r="364" spans="1:5" x14ac:dyDescent="0.25">
      <c r="A364" s="6">
        <v>41152</v>
      </c>
      <c r="B364" s="20">
        <f>[10]DATA!F357</f>
        <v>0.10753683645227101</v>
      </c>
      <c r="C364" s="20">
        <f>[11]DATA!G95</f>
        <v>-1.16018345278912E-3</v>
      </c>
      <c r="D364" s="20">
        <f>[11]DATA!H95</f>
        <v>-1.86588294776905E-2</v>
      </c>
      <c r="E364" s="20">
        <f>[11]DATA!I95</f>
        <v>3.7834636829354703E-3</v>
      </c>
    </row>
    <row r="365" spans="1:5" x14ac:dyDescent="0.25">
      <c r="A365" s="6">
        <v>41182</v>
      </c>
      <c r="B365" s="20">
        <f>[10]DATA!F358</f>
        <v>0.109855052076459</v>
      </c>
      <c r="C365" s="20">
        <f>[11]DATA!G96</f>
        <v>-8.0544041155735709E-3</v>
      </c>
      <c r="D365" s="20">
        <f>[11]DATA!H96</f>
        <v>-3.15408242788267E-2</v>
      </c>
      <c r="E365" s="20">
        <f>[11]DATA!I96</f>
        <v>8.4692169944666814E-5</v>
      </c>
    </row>
    <row r="366" spans="1:5" x14ac:dyDescent="0.25">
      <c r="A366" s="6">
        <v>41213</v>
      </c>
      <c r="B366" s="20">
        <f>[10]DATA!F359</f>
        <v>0.11366069151231101</v>
      </c>
      <c r="C366" s="20">
        <f>[11]DATA!G97</f>
        <v>-9.6847962747695897E-3</v>
      </c>
      <c r="D366" s="20">
        <f>[11]DATA!H97</f>
        <v>-2.8829873586565202E-2</v>
      </c>
      <c r="E366" s="20">
        <f>[11]DATA!I97</f>
        <v>-1.2240495370341401E-3</v>
      </c>
    </row>
    <row r="367" spans="1:5" x14ac:dyDescent="0.25">
      <c r="A367" s="6">
        <v>41243</v>
      </c>
      <c r="B367" s="20">
        <f>[10]DATA!F360</f>
        <v>0.11269172922597599</v>
      </c>
      <c r="C367" s="20">
        <f>[11]DATA!G98</f>
        <v>-1.4154639309634301E-2</v>
      </c>
      <c r="D367" s="20">
        <f>[11]DATA!H98</f>
        <v>-3.3590425888598299E-2</v>
      </c>
      <c r="E367" s="20">
        <f>[11]DATA!I98</f>
        <v>-3.5130620705542399E-3</v>
      </c>
    </row>
    <row r="368" spans="1:5" x14ac:dyDescent="0.25">
      <c r="A368" s="6">
        <v>41274</v>
      </c>
      <c r="B368" s="20">
        <f>[10]DATA!F361</f>
        <v>0.114199852380691</v>
      </c>
      <c r="C368" s="20">
        <f>[11]DATA!G99</f>
        <v>-8.7303011869408493E-3</v>
      </c>
      <c r="D368" s="20">
        <f>[11]DATA!H99</f>
        <v>-2.13121374143764E-2</v>
      </c>
      <c r="E368" s="20">
        <f>[11]DATA!I99</f>
        <v>-5.3150384354453397E-3</v>
      </c>
    </row>
    <row r="369" spans="1:5" x14ac:dyDescent="0.25">
      <c r="A369" s="6">
        <v>41305</v>
      </c>
      <c r="B369" s="20">
        <f>[10]DATA!F362</f>
        <v>0.11757373172706601</v>
      </c>
      <c r="C369" s="20">
        <f>[11]DATA!G100</f>
        <v>-1.5709043368122198E-2</v>
      </c>
      <c r="D369" s="20">
        <f>[11]DATA!H100</f>
        <v>-2.6902653492812401E-2</v>
      </c>
      <c r="E369" s="20">
        <f>[11]DATA!I100</f>
        <v>-6.6291704641774397E-3</v>
      </c>
    </row>
    <row r="370" spans="1:5" x14ac:dyDescent="0.25">
      <c r="A370" s="6">
        <v>41333</v>
      </c>
      <c r="B370" s="20">
        <f>[10]DATA!F363</f>
        <v>0.118345075484751</v>
      </c>
      <c r="C370" s="20">
        <f>[11]DATA!G101</f>
        <v>-1.32799217367588E-2</v>
      </c>
      <c r="D370" s="20">
        <f>[11]DATA!H101</f>
        <v>-2.5913009066617899E-2</v>
      </c>
      <c r="E370" s="20">
        <f>[11]DATA!I101</f>
        <v>-7.1847967359862696E-3</v>
      </c>
    </row>
    <row r="371" spans="1:5" x14ac:dyDescent="0.25">
      <c r="A371" s="6">
        <v>41364</v>
      </c>
      <c r="B371" s="20">
        <f>[10]DATA!F364</f>
        <v>0.11820598350382999</v>
      </c>
      <c r="C371" s="20">
        <f>[11]DATA!G102</f>
        <v>-1.6057599916541199E-2</v>
      </c>
      <c r="D371" s="20">
        <f>[11]DATA!H102</f>
        <v>-2.70426167749475E-2</v>
      </c>
      <c r="E371" s="20">
        <f>[11]DATA!I102</f>
        <v>-8.1675200774067296E-3</v>
      </c>
    </row>
    <row r="372" spans="1:5" x14ac:dyDescent="0.25">
      <c r="A372" s="6">
        <v>41394</v>
      </c>
      <c r="B372" s="20">
        <f>[10]DATA!F365</f>
        <v>0.120583528104433</v>
      </c>
      <c r="C372" s="20">
        <f>[11]DATA!G103</f>
        <v>-2.27891088479821E-2</v>
      </c>
      <c r="D372" s="20">
        <f>[11]DATA!H103</f>
        <v>-3.60705807027044E-2</v>
      </c>
      <c r="E372" s="20">
        <f>[11]DATA!I103</f>
        <v>-8.1994221316115095E-3</v>
      </c>
    </row>
    <row r="373" spans="1:5" x14ac:dyDescent="0.25">
      <c r="A373" s="6">
        <v>41425</v>
      </c>
      <c r="B373" s="20">
        <f>[10]DATA!F366</f>
        <v>0.121502526056844</v>
      </c>
      <c r="C373" s="20">
        <f>[11]DATA!G104</f>
        <v>-2.50649711713564E-2</v>
      </c>
      <c r="D373" s="20">
        <f>[11]DATA!H104</f>
        <v>-3.7341217054439699E-2</v>
      </c>
      <c r="E373" s="20">
        <f>[11]DATA!I104</f>
        <v>-9.9288773715527894E-3</v>
      </c>
    </row>
    <row r="374" spans="1:5" x14ac:dyDescent="0.25">
      <c r="A374" s="6">
        <v>41455</v>
      </c>
      <c r="B374" s="20">
        <f>[10]DATA!F367</f>
        <v>0.12212748608754201</v>
      </c>
      <c r="C374" s="20">
        <f>[11]DATA!G105</f>
        <v>-3.01931805093727E-2</v>
      </c>
      <c r="D374" s="20">
        <f>[11]DATA!H105</f>
        <v>-4.1955447494030101E-2</v>
      </c>
      <c r="E374" s="20">
        <f>[11]DATA!I105</f>
        <v>-1.00212108748666E-2</v>
      </c>
    </row>
    <row r="375" spans="1:5" x14ac:dyDescent="0.25">
      <c r="A375" s="6">
        <v>41486</v>
      </c>
      <c r="B375" s="20">
        <f>[10]DATA!F368</f>
        <v>0.12102554195499399</v>
      </c>
      <c r="C375" s="20">
        <f>[11]DATA!G106</f>
        <v>-3.3172475954358197E-2</v>
      </c>
      <c r="D375" s="20">
        <f>[11]DATA!H106</f>
        <v>-4.0618374087784195E-2</v>
      </c>
      <c r="E375" s="20">
        <f>[11]DATA!I106</f>
        <v>-1.1023342846236699E-2</v>
      </c>
    </row>
    <row r="376" spans="1:5" x14ac:dyDescent="0.25">
      <c r="A376" s="6">
        <v>41517</v>
      </c>
      <c r="B376" s="20">
        <f>[10]DATA!F369</f>
        <v>0.12260969783044801</v>
      </c>
      <c r="C376" s="20">
        <f>[11]DATA!G107</f>
        <v>-3.5013141281022002E-2</v>
      </c>
      <c r="D376" s="20">
        <f>[11]DATA!H107</f>
        <v>-4.5267665455048497E-2</v>
      </c>
      <c r="E376" s="20">
        <f>[11]DATA!I107</f>
        <v>-1.1750825889099701E-2</v>
      </c>
    </row>
    <row r="377" spans="1:5" x14ac:dyDescent="0.25">
      <c r="A377" s="6">
        <v>41547</v>
      </c>
      <c r="B377" s="20">
        <f>[10]DATA!F370</f>
        <v>0.123475399877475</v>
      </c>
      <c r="C377" s="20">
        <f>[11]DATA!G108</f>
        <v>-3.5064889607749096E-2</v>
      </c>
      <c r="D377" s="20">
        <f>[11]DATA!H108</f>
        <v>-4.1564653313374604E-2</v>
      </c>
      <c r="E377" s="20">
        <f>[11]DATA!I108</f>
        <v>-1.0994295943306601E-2</v>
      </c>
    </row>
    <row r="378" spans="1:5" x14ac:dyDescent="0.25">
      <c r="A378" s="6">
        <v>41578</v>
      </c>
      <c r="B378" s="20">
        <f>[10]DATA!F371</f>
        <v>0.12232960304377799</v>
      </c>
      <c r="C378" s="20">
        <f>[11]DATA!G109</f>
        <v>-3.6846037299729802E-2</v>
      </c>
      <c r="D378" s="20">
        <f>[11]DATA!H109</f>
        <v>-4.8914490786442194E-2</v>
      </c>
      <c r="E378" s="20">
        <f>[11]DATA!I109</f>
        <v>-1.2572145686612199E-2</v>
      </c>
    </row>
    <row r="379" spans="1:5" x14ac:dyDescent="0.25">
      <c r="A379" s="6">
        <v>41608</v>
      </c>
      <c r="B379" s="20">
        <f>[10]DATA!F372</f>
        <v>0.12365054623288201</v>
      </c>
      <c r="C379" s="20">
        <f>[11]DATA!G110</f>
        <v>-4.2955076384048094E-2</v>
      </c>
      <c r="D379" s="20">
        <f>[11]DATA!H110</f>
        <v>-5.9088499777307499E-2</v>
      </c>
      <c r="E379" s="20">
        <f>[11]DATA!I110</f>
        <v>-1.52946928566647E-2</v>
      </c>
    </row>
    <row r="380" spans="1:5" x14ac:dyDescent="0.25">
      <c r="A380" s="6">
        <v>41639</v>
      </c>
      <c r="B380" s="20">
        <f>[10]DATA!F373</f>
        <v>0.124461671857528</v>
      </c>
      <c r="C380" s="20">
        <f>[11]DATA!G111</f>
        <v>-3.73558259863579E-2</v>
      </c>
      <c r="D380" s="20">
        <f>[11]DATA!H111</f>
        <v>-5.2309346558997799E-2</v>
      </c>
      <c r="E380" s="20">
        <f>[11]DATA!I111</f>
        <v>-1.2782679011729E-2</v>
      </c>
    </row>
    <row r="381" spans="1:5" x14ac:dyDescent="0.25">
      <c r="A381" s="6">
        <v>41670</v>
      </c>
      <c r="B381" s="20">
        <f>[10]DATA!F374</f>
        <v>0.127808441859945</v>
      </c>
      <c r="C381" s="20">
        <f>[11]DATA!G112</f>
        <v>-3.5176642466953095E-2</v>
      </c>
      <c r="D381" s="20">
        <f>[11]DATA!H112</f>
        <v>-4.9263624031345404E-2</v>
      </c>
      <c r="E381" s="20">
        <f>[11]DATA!I112</f>
        <v>-1.27129759686607E-2</v>
      </c>
    </row>
    <row r="382" spans="1:5" x14ac:dyDescent="0.25">
      <c r="A382" s="6">
        <v>41698</v>
      </c>
      <c r="B382" s="20">
        <f>[10]DATA!F375</f>
        <v>0.12808639492630799</v>
      </c>
      <c r="C382" s="20">
        <f>[11]DATA!G113</f>
        <v>-3.5713677455302004E-2</v>
      </c>
      <c r="D382" s="20">
        <f>[11]DATA!H113</f>
        <v>-5.10246959726771E-2</v>
      </c>
      <c r="E382" s="20">
        <f>[11]DATA!I113</f>
        <v>-1.2052165307710501E-2</v>
      </c>
    </row>
    <row r="383" spans="1:5" x14ac:dyDescent="0.25">
      <c r="A383" s="6">
        <v>41729</v>
      </c>
      <c r="B383" s="20">
        <f>[10]DATA!F376</f>
        <v>0.126617708236894</v>
      </c>
      <c r="C383" s="20">
        <f>[11]DATA!G114</f>
        <v>-3.2951470223248999E-2</v>
      </c>
      <c r="D383" s="20">
        <f>[11]DATA!H114</f>
        <v>-4.3578156895524398E-2</v>
      </c>
      <c r="E383" s="20">
        <f>[11]DATA!I114</f>
        <v>-1.08549907590361E-2</v>
      </c>
    </row>
    <row r="384" spans="1:5" x14ac:dyDescent="0.25">
      <c r="A384" s="6">
        <v>41759</v>
      </c>
      <c r="B384" s="20">
        <f>[10]DATA!F377</f>
        <v>0.12586202301104199</v>
      </c>
      <c r="C384" s="20">
        <f>[11]DATA!G115</f>
        <v>-3.1470109178565998E-2</v>
      </c>
      <c r="D384" s="20">
        <f>[11]DATA!H115</f>
        <v>-4.4027265128878799E-2</v>
      </c>
      <c r="E384" s="20">
        <f>[11]DATA!I115</f>
        <v>-1.0668153524186E-2</v>
      </c>
    </row>
    <row r="385" spans="1:5" x14ac:dyDescent="0.25">
      <c r="A385" s="6">
        <v>41790</v>
      </c>
      <c r="B385" s="20">
        <f>[10]DATA!F378</f>
        <v>0.125547423582798</v>
      </c>
      <c r="C385" s="20">
        <f>[11]DATA!G116</f>
        <v>-3.1859654583193404E-2</v>
      </c>
      <c r="D385" s="20">
        <f>[11]DATA!H116</f>
        <v>-4.6853553145339302E-2</v>
      </c>
      <c r="E385" s="20">
        <f>[11]DATA!I116</f>
        <v>-1.00418081934105E-2</v>
      </c>
    </row>
    <row r="386" spans="1:5" x14ac:dyDescent="0.25">
      <c r="A386" s="6">
        <v>41820</v>
      </c>
      <c r="B386" s="20">
        <f>[10]DATA!F379</f>
        <v>0.121123765831609</v>
      </c>
      <c r="C386" s="20">
        <f>[11]DATA!G117</f>
        <v>-2.32829459100969E-2</v>
      </c>
      <c r="D386" s="20">
        <f>[11]DATA!H117</f>
        <v>-3.1371644525966899E-2</v>
      </c>
      <c r="E386" s="20">
        <f>[11]DATA!I117</f>
        <v>-8.87635859146285E-3</v>
      </c>
    </row>
    <row r="387" spans="1:5" x14ac:dyDescent="0.25">
      <c r="A387" s="6">
        <v>41851</v>
      </c>
      <c r="B387" s="20">
        <f>[10]DATA!F380</f>
        <v>0.12582732475515399</v>
      </c>
      <c r="C387" s="20">
        <f>[11]DATA!G118</f>
        <v>-2.63602891243215E-2</v>
      </c>
      <c r="D387" s="20">
        <f>[11]DATA!H118</f>
        <v>-3.8824303136615897E-2</v>
      </c>
      <c r="E387" s="20">
        <f>[11]DATA!I118</f>
        <v>-8.38743034798628E-3</v>
      </c>
    </row>
    <row r="388" spans="1:5" x14ac:dyDescent="0.25">
      <c r="A388" s="6">
        <v>41882</v>
      </c>
      <c r="B388" s="20">
        <f>[10]DATA!F381</f>
        <v>0.123928746388557</v>
      </c>
      <c r="C388" s="20">
        <f>[11]DATA!G119</f>
        <v>-2.5526491288750602E-2</v>
      </c>
      <c r="D388" s="20">
        <f>[11]DATA!H119</f>
        <v>-3.8009120572831998E-2</v>
      </c>
      <c r="E388" s="20">
        <f>[11]DATA!I119</f>
        <v>-8.3984197099797892E-3</v>
      </c>
    </row>
    <row r="389" spans="1:5" x14ac:dyDescent="0.25">
      <c r="A389" s="6">
        <v>41912</v>
      </c>
      <c r="B389" s="20">
        <f>[10]DATA!F382</f>
        <v>0.12704906794422999</v>
      </c>
      <c r="C389" s="20">
        <f>[11]DATA!G120</f>
        <v>-2.3137917766114603E-2</v>
      </c>
      <c r="D389" s="20">
        <f>[11]DATA!H120</f>
        <v>-3.3043991591556E-2</v>
      </c>
      <c r="E389" s="20">
        <f>[11]DATA!I120</f>
        <v>-7.5068184201737597E-3</v>
      </c>
    </row>
    <row r="390" spans="1:5" x14ac:dyDescent="0.25">
      <c r="A390" s="6">
        <v>41943</v>
      </c>
      <c r="B390" s="20">
        <f>[10]DATA!F383</f>
        <v>0.128625237240098</v>
      </c>
      <c r="C390" s="20">
        <f>[11]DATA!G121</f>
        <v>-2.1041663846019597E-2</v>
      </c>
      <c r="D390" s="20">
        <f>[11]DATA!H121</f>
        <v>-3.07624739692882E-2</v>
      </c>
      <c r="E390" s="20">
        <f>[11]DATA!I121</f>
        <v>-7.0303709281962501E-3</v>
      </c>
    </row>
    <row r="391" spans="1:5" x14ac:dyDescent="0.25">
      <c r="A391" s="6">
        <v>41973</v>
      </c>
      <c r="B391" s="20">
        <f>[10]DATA!F384</f>
        <v>0.130375261142126</v>
      </c>
      <c r="C391" s="20">
        <f>[11]DATA!G122</f>
        <v>-1.6623663985471701E-2</v>
      </c>
      <c r="D391" s="20">
        <f>[11]DATA!H122</f>
        <v>-2.6144739526155699E-2</v>
      </c>
      <c r="E391" s="20">
        <f>[11]DATA!I122</f>
        <v>-5.9655957029266507E-3</v>
      </c>
    </row>
    <row r="392" spans="1:5" x14ac:dyDescent="0.25">
      <c r="A392" s="6">
        <v>42004</v>
      </c>
      <c r="B392" s="20">
        <f>[10]DATA!F385</f>
        <v>0.123441597555735</v>
      </c>
      <c r="C392" s="20">
        <f>[11]DATA!G123</f>
        <v>-1.5602972623670299E-2</v>
      </c>
      <c r="D392" s="20">
        <f>[11]DATA!H123</f>
        <v>-2.3316894102122999E-2</v>
      </c>
      <c r="E392" s="20">
        <f>[11]DATA!I123</f>
        <v>-5.5082672054990204E-3</v>
      </c>
    </row>
    <row r="393" spans="1:5" x14ac:dyDescent="0.25">
      <c r="A393" s="6">
        <v>42035</v>
      </c>
      <c r="B393" s="20">
        <f>[10]DATA!F386</f>
        <v>0.12360846277397901</v>
      </c>
      <c r="C393" s="20">
        <f>[11]DATA!G124</f>
        <v>-1.777419431966E-2</v>
      </c>
      <c r="D393" s="20">
        <f>[11]DATA!H124</f>
        <v>-2.7587078817910199E-2</v>
      </c>
      <c r="E393" s="20">
        <f>[11]DATA!I124</f>
        <v>-5.9751854555171206E-3</v>
      </c>
    </row>
    <row r="394" spans="1:5" x14ac:dyDescent="0.25">
      <c r="A394" s="6">
        <v>42063</v>
      </c>
      <c r="B394" s="20">
        <f>[10]DATA!F387</f>
        <v>0.12320414229600299</v>
      </c>
      <c r="C394" s="20">
        <f>[11]DATA!G125</f>
        <v>-2.0181426329562401E-2</v>
      </c>
      <c r="D394" s="20">
        <f>[11]DATA!H125</f>
        <v>-2.9929210134217697E-2</v>
      </c>
      <c r="E394" s="20">
        <f>[11]DATA!I125</f>
        <v>-5.4979052800579993E-3</v>
      </c>
    </row>
    <row r="395" spans="1:5" x14ac:dyDescent="0.25">
      <c r="A395" s="6">
        <v>42094</v>
      </c>
      <c r="B395" s="20">
        <f>[10]DATA!F388</f>
        <v>0.124965265185775</v>
      </c>
      <c r="C395" s="20">
        <f>[11]DATA!G126</f>
        <v>-1.4378635118041801E-2</v>
      </c>
      <c r="D395" s="20">
        <f>[11]DATA!H126</f>
        <v>-2.1957911774041203E-2</v>
      </c>
      <c r="E395" s="20">
        <f>[11]DATA!I126</f>
        <v>-3.8668606641505399E-3</v>
      </c>
    </row>
    <row r="396" spans="1:5" x14ac:dyDescent="0.25">
      <c r="A396" s="6">
        <v>42124</v>
      </c>
      <c r="B396" s="20">
        <f>[10]DATA!F389</f>
        <v>0.12187581481261101</v>
      </c>
      <c r="C396" s="20">
        <f>[11]DATA!G127</f>
        <v>-1.40314193403025E-2</v>
      </c>
      <c r="D396" s="20">
        <f>[11]DATA!H127</f>
        <v>-2.1928287002960598E-2</v>
      </c>
      <c r="E396" s="20">
        <f>[11]DATA!I127</f>
        <v>-2.7938359995157702E-3</v>
      </c>
    </row>
    <row r="397" spans="1:5" x14ac:dyDescent="0.25">
      <c r="A397" s="6">
        <v>42155</v>
      </c>
      <c r="B397" s="20">
        <f>[10]DATA!F390</f>
        <v>0.122025791173828</v>
      </c>
      <c r="C397" s="20">
        <f>[11]DATA!G128</f>
        <v>-1.19649256446938E-2</v>
      </c>
      <c r="D397" s="20">
        <f>[11]DATA!H128</f>
        <v>-1.89832072814764E-2</v>
      </c>
      <c r="E397" s="20">
        <f>[11]DATA!I128</f>
        <v>-1.94932682185578E-3</v>
      </c>
    </row>
    <row r="398" spans="1:5" x14ac:dyDescent="0.25">
      <c r="A398" s="6">
        <v>42185</v>
      </c>
      <c r="B398" s="20">
        <f>[10]DATA!F391</f>
        <v>0.12226822150269699</v>
      </c>
      <c r="C398" s="20">
        <f>[11]DATA!G129</f>
        <v>-1.0124691304310601E-2</v>
      </c>
      <c r="D398" s="20">
        <f>[11]DATA!H129</f>
        <v>-1.5814033781059299E-2</v>
      </c>
      <c r="E398" s="20">
        <f>[11]DATA!I129</f>
        <v>6.11969396089318E-5</v>
      </c>
    </row>
    <row r="399" spans="1:5" x14ac:dyDescent="0.25">
      <c r="A399" s="6">
        <v>42216</v>
      </c>
      <c r="B399" s="20">
        <f>[10]DATA!F392</f>
        <v>0.11667454248334799</v>
      </c>
      <c r="C399" s="20">
        <f>[11]DATA!G130</f>
        <v>-6.35223657917616E-3</v>
      </c>
      <c r="D399" s="20">
        <f>[11]DATA!H130</f>
        <v>-1.0826239898554899E-2</v>
      </c>
      <c r="E399" s="20">
        <f>[11]DATA!I130</f>
        <v>1.72072258513079E-3</v>
      </c>
    </row>
    <row r="400" spans="1:5" x14ac:dyDescent="0.25">
      <c r="A400" s="6">
        <v>42247</v>
      </c>
      <c r="B400" s="20">
        <f>[10]DATA!F393</f>
        <v>0.11435959343021301</v>
      </c>
      <c r="C400" s="20">
        <f>[11]DATA!G131</f>
        <v>-4.9589332404220698E-3</v>
      </c>
      <c r="D400" s="20">
        <f>[11]DATA!H131</f>
        <v>-8.0902438025047801E-3</v>
      </c>
      <c r="E400" s="20">
        <f>[11]DATA!I131</f>
        <v>2.35780088555693E-3</v>
      </c>
    </row>
    <row r="401" spans="1:5" x14ac:dyDescent="0.25">
      <c r="A401" s="6">
        <v>42277</v>
      </c>
      <c r="B401" s="20">
        <f>[10]DATA!F394</f>
        <v>0.114292384032235</v>
      </c>
      <c r="C401" s="20">
        <f>[11]DATA!G132</f>
        <v>-4.6569268184327699E-3</v>
      </c>
      <c r="D401" s="20">
        <f>[11]DATA!H132</f>
        <v>-8.9980570262164807E-3</v>
      </c>
      <c r="E401" s="20">
        <f>[11]DATA!I132</f>
        <v>3.3980534354456399E-3</v>
      </c>
    </row>
    <row r="402" spans="1:5" x14ac:dyDescent="0.25">
      <c r="A402" s="6">
        <v>42308</v>
      </c>
      <c r="B402" s="20">
        <f>[10]DATA!F395</f>
        <v>0.11586080130054199</v>
      </c>
      <c r="C402" s="20">
        <f>[11]DATA!G133</f>
        <v>-5.2636589221635201E-3</v>
      </c>
      <c r="D402" s="20">
        <f>[11]DATA!H133</f>
        <v>-1.14837921378961E-2</v>
      </c>
      <c r="E402" s="20">
        <f>[11]DATA!I133</f>
        <v>4.8451735976819997E-3</v>
      </c>
    </row>
    <row r="403" spans="1:5" x14ac:dyDescent="0.25">
      <c r="A403" s="6">
        <v>42338</v>
      </c>
      <c r="B403" s="20">
        <f>[10]DATA!F396</f>
        <v>0.113803239620291</v>
      </c>
      <c r="C403" s="20">
        <f>[11]DATA!G134</f>
        <v>5.2727526426945602E-3</v>
      </c>
      <c r="D403" s="20">
        <f>[11]DATA!H134</f>
        <v>2.7757089060738097E-3</v>
      </c>
      <c r="E403" s="20">
        <f>[11]DATA!I134</f>
        <v>7.8442605031332508E-3</v>
      </c>
    </row>
    <row r="404" spans="1:5" x14ac:dyDescent="0.25">
      <c r="A404" s="6">
        <v>42369</v>
      </c>
      <c r="B404" s="20">
        <f>[10]DATA!F397</f>
        <v>0.11598646132097701</v>
      </c>
      <c r="C404" s="20">
        <f>[11]DATA!G135</f>
        <v>-3.6771785046896301E-3</v>
      </c>
      <c r="D404" s="20">
        <f>[11]DATA!H135</f>
        <v>-6.5515608480567504E-3</v>
      </c>
      <c r="E404" s="20">
        <f>[11]DATA!I135</f>
        <v>7.0708607604026393E-3</v>
      </c>
    </row>
    <row r="405" spans="1:5" x14ac:dyDescent="0.25">
      <c r="A405" s="6">
        <v>42400</v>
      </c>
      <c r="B405" s="20">
        <f>[10]DATA!F398</f>
        <v>0.11533425790757899</v>
      </c>
      <c r="C405" s="20">
        <f>[11]DATA!G136</f>
        <v>-1.72968628853021E-3</v>
      </c>
      <c r="D405" s="20">
        <f>[11]DATA!H136</f>
        <v>-8.3336270313941804E-3</v>
      </c>
      <c r="E405" s="20">
        <f>[11]DATA!I136</f>
        <v>7.9883133835203495E-3</v>
      </c>
    </row>
    <row r="406" spans="1:5" x14ac:dyDescent="0.25">
      <c r="A406" s="6">
        <v>42429</v>
      </c>
      <c r="B406" s="20">
        <f>[10]DATA!F399</f>
        <v>0.11744243952914299</v>
      </c>
      <c r="C406" s="20">
        <f>[11]DATA!G137</f>
        <v>6.4833742425651798E-3</v>
      </c>
      <c r="D406" s="20">
        <f>[11]DATA!H137</f>
        <v>4.2170336696893997E-3</v>
      </c>
      <c r="E406" s="20">
        <f>[11]DATA!I137</f>
        <v>9.9672853079739703E-3</v>
      </c>
    </row>
    <row r="407" spans="1:5" x14ac:dyDescent="0.25">
      <c r="A407" s="6">
        <v>42460</v>
      </c>
      <c r="B407" s="20">
        <f>[10]DATA!F400</f>
        <v>0.115153646952854</v>
      </c>
      <c r="C407" s="20">
        <f>[11]DATA!G138</f>
        <v>3.0127536727118098E-3</v>
      </c>
      <c r="D407" s="20">
        <f>[11]DATA!H138</f>
        <v>-2.0970108163743699E-3</v>
      </c>
      <c r="E407" s="20">
        <f>[11]DATA!I138</f>
        <v>1.0889177517541699E-2</v>
      </c>
    </row>
    <row r="408" spans="1:5" x14ac:dyDescent="0.25">
      <c r="A408" s="6">
        <v>42490</v>
      </c>
      <c r="B408" s="20">
        <f>[10]DATA!F401</f>
        <v>0.11707589180268099</v>
      </c>
      <c r="C408" s="20">
        <f>[11]DATA!G139</f>
        <v>4.0174448760359497E-3</v>
      </c>
      <c r="D408" s="20">
        <f>[11]DATA!H139</f>
        <v>-4.6446575758242199E-3</v>
      </c>
      <c r="E408" s="20">
        <f>[11]DATA!I139</f>
        <v>1.12491781453368E-2</v>
      </c>
    </row>
    <row r="409" spans="1:5" x14ac:dyDescent="0.25">
      <c r="A409" s="6">
        <v>42521</v>
      </c>
      <c r="B409" s="20">
        <f>[10]DATA!F402</f>
        <v>0.115594500742279</v>
      </c>
      <c r="C409" s="20">
        <f>[11]DATA!G140</f>
        <v>8.1376246030178106E-3</v>
      </c>
      <c r="D409" s="20">
        <f>[11]DATA!H140</f>
        <v>5.0451559153554806E-3</v>
      </c>
      <c r="E409" s="20">
        <f>[11]DATA!I140</f>
        <v>1.4443531041598701E-2</v>
      </c>
    </row>
    <row r="410" spans="1:5" x14ac:dyDescent="0.25">
      <c r="A410" s="6">
        <v>42551</v>
      </c>
      <c r="B410" s="20">
        <f>[10]DATA!F403</f>
        <v>0.116648203051917</v>
      </c>
      <c r="C410" s="20">
        <f>[11]DATA!G141</f>
        <v>6.3053431064565802E-3</v>
      </c>
      <c r="D410" s="20">
        <f>[11]DATA!H141</f>
        <v>9.3895075715710906E-4</v>
      </c>
      <c r="E410" s="20">
        <f>[11]DATA!I141</f>
        <v>1.4345180962761099E-2</v>
      </c>
    </row>
    <row r="411" spans="1:5" x14ac:dyDescent="0.25">
      <c r="A411" s="6">
        <v>42582</v>
      </c>
      <c r="B411" s="20">
        <f>[10]DATA!F404</f>
        <v>0.116023924330402</v>
      </c>
      <c r="C411" s="20">
        <f>[11]DATA!G142</f>
        <v>4.4633228859594096E-3</v>
      </c>
      <c r="D411" s="20">
        <f>[11]DATA!H142</f>
        <v>-3.8111160075515699E-3</v>
      </c>
      <c r="E411" s="20">
        <f>[11]DATA!I142</f>
        <v>1.4285429049183E-2</v>
      </c>
    </row>
    <row r="412" spans="1:5" x14ac:dyDescent="0.25">
      <c r="A412" s="6">
        <v>42613</v>
      </c>
      <c r="B412" s="20">
        <f>[10]DATA!F405</f>
        <v>0.11502702611056</v>
      </c>
      <c r="C412" s="20">
        <f>[11]DATA!G143</f>
        <v>7.1202730336021904E-3</v>
      </c>
      <c r="D412" s="20">
        <f>[11]DATA!H143</f>
        <v>3.2052713154762102E-6</v>
      </c>
      <c r="E412" s="20">
        <f>[11]DATA!I143</f>
        <v>1.5575205646403401E-2</v>
      </c>
    </row>
    <row r="413" spans="1:5" x14ac:dyDescent="0.25">
      <c r="A413" s="6">
        <v>42643</v>
      </c>
      <c r="B413" s="20">
        <f>[10]DATA!F406</f>
        <v>0.118304446898025</v>
      </c>
      <c r="C413" s="20">
        <f>[11]DATA!G144</f>
        <v>9.1184575167813104E-3</v>
      </c>
      <c r="D413" s="20">
        <f>[11]DATA!H144</f>
        <v>-3.5761501917153099E-4</v>
      </c>
      <c r="E413" s="20">
        <f>[11]DATA!I144</f>
        <v>1.6166944289934999E-2</v>
      </c>
    </row>
    <row r="414" spans="1:5" x14ac:dyDescent="0.25">
      <c r="A414" s="6">
        <v>42674</v>
      </c>
      <c r="B414" s="20">
        <f>[10]DATA!F407</f>
        <v>0.116833861703069</v>
      </c>
      <c r="C414" s="20">
        <f>[11]DATA!G145</f>
        <v>1.07312666398625E-2</v>
      </c>
      <c r="D414" s="20">
        <f>[11]DATA!H145</f>
        <v>6.9761342484209203E-3</v>
      </c>
      <c r="E414" s="20">
        <f>[11]DATA!I145</f>
        <v>1.6742075138801202E-2</v>
      </c>
    </row>
    <row r="415" spans="1:5" x14ac:dyDescent="0.25">
      <c r="A415" s="6">
        <v>42704</v>
      </c>
      <c r="B415" s="20">
        <f>[10]DATA!F408</f>
        <v>0.119248313156896</v>
      </c>
      <c r="C415" s="20">
        <f>[11]DATA!G146</f>
        <v>4.0902023251951905E-3</v>
      </c>
      <c r="D415" s="20">
        <f>[11]DATA!H146</f>
        <v>-1.12854174286758E-3</v>
      </c>
      <c r="E415" s="20">
        <f>[11]DATA!I146</f>
        <v>1.7603691352463799E-2</v>
      </c>
    </row>
    <row r="416" spans="1:5" x14ac:dyDescent="0.25">
      <c r="A416" s="6">
        <v>42735</v>
      </c>
      <c r="B416" s="20">
        <f>[10]DATA!F409</f>
        <v>0.117625021658221</v>
      </c>
      <c r="C416" s="20">
        <f>[11]DATA!G147</f>
        <v>9.4225114354278307E-3</v>
      </c>
      <c r="D416" s="20">
        <f>[11]DATA!H147</f>
        <v>7.9295454013217402E-4</v>
      </c>
      <c r="E416" s="20">
        <f>[11]DATA!I147</f>
        <v>1.7888470682061699E-2</v>
      </c>
    </row>
    <row r="417" spans="1:5" x14ac:dyDescent="0.25">
      <c r="A417" s="6">
        <v>42766</v>
      </c>
      <c r="B417" s="20">
        <f>[10]DATA!F410</f>
        <v>0.11680362632722301</v>
      </c>
      <c r="C417" s="20">
        <f>[11]DATA!G148</f>
        <v>1.0186296820732701E-2</v>
      </c>
      <c r="D417" s="20">
        <f>[11]DATA!H148</f>
        <v>6.3419918022249401E-3</v>
      </c>
      <c r="E417" s="20">
        <f>[11]DATA!I148</f>
        <v>2.0920894967111997E-2</v>
      </c>
    </row>
    <row r="418" spans="1:5" x14ac:dyDescent="0.25">
      <c r="A418" s="6">
        <v>42794</v>
      </c>
      <c r="B418" s="20">
        <f>[10]DATA!F411</f>
        <v>0.11436299263882599</v>
      </c>
      <c r="C418" s="20">
        <f>[11]DATA!G149</f>
        <v>6.4289591777646508E-3</v>
      </c>
      <c r="D418" s="20">
        <f>[11]DATA!H149</f>
        <v>-1.53198224409445E-3</v>
      </c>
      <c r="E418" s="20">
        <f>[11]DATA!I149</f>
        <v>2.12147914134218E-2</v>
      </c>
    </row>
    <row r="419" spans="1:5" x14ac:dyDescent="0.25">
      <c r="A419" s="6">
        <v>42825</v>
      </c>
      <c r="B419" s="20">
        <f>[10]DATA!F412</f>
        <v>0.114979152882732</v>
      </c>
      <c r="C419" s="20">
        <f>[11]DATA!G150</f>
        <v>7.67485270299351E-3</v>
      </c>
      <c r="D419" s="20">
        <f>[11]DATA!H150</f>
        <v>-2.03251543645422E-4</v>
      </c>
      <c r="E419" s="20">
        <f>[11]DATA!I150</f>
        <v>2.2548565189780798E-2</v>
      </c>
    </row>
    <row r="420" spans="1:5" x14ac:dyDescent="0.25">
      <c r="A420" s="6">
        <v>42855</v>
      </c>
      <c r="B420" s="20">
        <f>[10]DATA!F413</f>
        <v>0.11118175368752499</v>
      </c>
      <c r="C420" s="20">
        <f>[11]DATA!G151</f>
        <v>5.7834390436162196E-3</v>
      </c>
      <c r="D420" s="20">
        <f>[11]DATA!H151</f>
        <v>-6.6439457493583408E-4</v>
      </c>
      <c r="E420" s="20">
        <f>[11]DATA!I151</f>
        <v>2.2201875996339999E-2</v>
      </c>
    </row>
    <row r="421" spans="1:5" x14ac:dyDescent="0.25">
      <c r="A421" s="6">
        <v>42886</v>
      </c>
      <c r="B421" s="20">
        <f>[10]DATA!F414</f>
        <v>0.11362155541663499</v>
      </c>
      <c r="C421" s="20">
        <f>[11]DATA!G152</f>
        <v>8.2199270260165901E-3</v>
      </c>
      <c r="D421" s="20">
        <f>[11]DATA!H152</f>
        <v>4.0039951422188302E-4</v>
      </c>
      <c r="E421" s="20">
        <f>[11]DATA!I152</f>
        <v>2.3336875502421899E-2</v>
      </c>
    </row>
    <row r="422" spans="1:5" x14ac:dyDescent="0.25">
      <c r="A422" s="6">
        <v>42916</v>
      </c>
      <c r="B422" s="20">
        <f>[10]DATA!F415</f>
        <v>0.111376466990609</v>
      </c>
      <c r="C422" s="20">
        <f>[11]DATA!G153</f>
        <v>1.0000435183959499E-2</v>
      </c>
      <c r="D422" s="20">
        <f>[11]DATA!H153</f>
        <v>-2.3972371461586902E-3</v>
      </c>
      <c r="E422" s="20">
        <f>[11]DATA!I153</f>
        <v>2.4782611628551398E-2</v>
      </c>
    </row>
    <row r="423" spans="1:5" x14ac:dyDescent="0.25">
      <c r="A423" s="6">
        <v>42947</v>
      </c>
      <c r="B423" s="20">
        <f>[10]DATA!F416</f>
        <v>0.11398214825969999</v>
      </c>
      <c r="C423" s="20">
        <f>[11]DATA!G154</f>
        <v>1.27981671640098E-2</v>
      </c>
      <c r="D423" s="20">
        <f>[11]DATA!H154</f>
        <v>1.75819504329455E-3</v>
      </c>
      <c r="E423" s="20">
        <f>[11]DATA!I154</f>
        <v>2.6145761528103301E-2</v>
      </c>
    </row>
    <row r="424" spans="1:5" x14ac:dyDescent="0.25">
      <c r="A424" s="6">
        <v>42978</v>
      </c>
      <c r="B424" s="20">
        <f>[10]DATA!F417</f>
        <v>0.11371192890301</v>
      </c>
      <c r="C424" s="20">
        <f>[11]DATA!G155</f>
        <v>9.6132656523191303E-3</v>
      </c>
      <c r="D424" s="20">
        <f>[11]DATA!H155</f>
        <v>-2.0952601392315601E-3</v>
      </c>
      <c r="E424" s="20">
        <f>[11]DATA!I155</f>
        <v>2.60861713574474E-2</v>
      </c>
    </row>
    <row r="425" spans="1:5" x14ac:dyDescent="0.25">
      <c r="A425" s="6">
        <v>43008</v>
      </c>
      <c r="B425" s="20">
        <f>[10]DATA!F418</f>
        <v>0.111816858669021</v>
      </c>
      <c r="C425" s="20">
        <f>[11]DATA!G156</f>
        <v>5.5832822262000805E-3</v>
      </c>
      <c r="D425" s="20">
        <f>[11]DATA!H156</f>
        <v>-9.0475592777143898E-3</v>
      </c>
      <c r="E425" s="20">
        <f>[11]DATA!I156</f>
        <v>2.5000163672874498E-2</v>
      </c>
    </row>
    <row r="426" spans="1:5" x14ac:dyDescent="0.25">
      <c r="A426" s="6">
        <v>43039</v>
      </c>
      <c r="B426" s="20">
        <f>[10]DATA!F419</f>
        <v>0.11049188333947001</v>
      </c>
      <c r="C426" s="20">
        <f>[11]DATA!G157</f>
        <v>8.2686034602164112E-3</v>
      </c>
      <c r="D426" s="20">
        <f>[11]DATA!H157</f>
        <v>-7.0313107843268394E-3</v>
      </c>
      <c r="E426" s="20">
        <f>[11]DATA!I157</f>
        <v>2.6676428320681702E-2</v>
      </c>
    </row>
    <row r="427" spans="1:5" x14ac:dyDescent="0.25">
      <c r="A427" s="6">
        <v>43069</v>
      </c>
      <c r="B427" s="20">
        <f>[10]DATA!F420</f>
        <v>0.11012775985773599</v>
      </c>
      <c r="C427" s="20">
        <f>[11]DATA!G158</f>
        <v>1.27412288725017E-2</v>
      </c>
      <c r="D427" s="20">
        <f>[11]DATA!H158</f>
        <v>1.70566546548123E-3</v>
      </c>
      <c r="E427" s="20">
        <f>[11]DATA!I158</f>
        <v>2.7718290378795796E-2</v>
      </c>
    </row>
    <row r="428" spans="1:5" x14ac:dyDescent="0.25">
      <c r="A428" s="6">
        <v>43100</v>
      </c>
      <c r="B428" s="20">
        <f>[10]DATA!F421</f>
        <v>0.10875995404552001</v>
      </c>
      <c r="C428" s="20">
        <f>[11]DATA!G159</f>
        <v>1.6878959710127803E-2</v>
      </c>
      <c r="D428" s="20">
        <f>[11]DATA!H159</f>
        <v>1.2735493808935201E-4</v>
      </c>
      <c r="E428" s="20">
        <f>[11]DATA!I159</f>
        <v>2.7285211110279303E-2</v>
      </c>
    </row>
    <row r="429" spans="1:5" x14ac:dyDescent="0.25">
      <c r="A429" s="6">
        <v>43131</v>
      </c>
      <c r="B429" s="20">
        <f>[10]DATA!F422</f>
        <v>0.110391524757028</v>
      </c>
      <c r="C429" s="20">
        <f>[11]DATA!G160</f>
        <v>2.6111970482188399E-2</v>
      </c>
      <c r="D429" s="20">
        <f>[11]DATA!H160</f>
        <v>1.82860995180423E-2</v>
      </c>
      <c r="E429" s="20">
        <f>[11]DATA!I160</f>
        <v>2.7073551592049497E-2</v>
      </c>
    </row>
    <row r="430" spans="1:5" x14ac:dyDescent="0.25">
      <c r="A430" s="6">
        <v>43159</v>
      </c>
      <c r="B430" s="20">
        <f>[10]DATA!F423</f>
        <v>0.10919626613268701</v>
      </c>
      <c r="C430" s="20">
        <f>[11]DATA!G161</f>
        <v>2.2397471385091402E-2</v>
      </c>
      <c r="D430" s="20">
        <f>[11]DATA!H161</f>
        <v>1.0852502858340799E-2</v>
      </c>
      <c r="E430" s="20">
        <f>[11]DATA!I161</f>
        <v>2.6933666972784698E-2</v>
      </c>
    </row>
    <row r="431" spans="1:5" x14ac:dyDescent="0.25">
      <c r="A431" s="6">
        <v>43190</v>
      </c>
      <c r="B431" s="20">
        <f>[10]DATA!F424</f>
        <v>0.10884802143597801</v>
      </c>
      <c r="C431" s="20">
        <f>[11]DATA!G162</f>
        <v>2.2140297508081802E-2</v>
      </c>
      <c r="D431" s="20">
        <f>[11]DATA!H162</f>
        <v>9.6016766472468689E-3</v>
      </c>
      <c r="E431" s="20">
        <f>[11]DATA!I162</f>
        <v>2.76012965865957E-2</v>
      </c>
    </row>
    <row r="432" spans="1:5" x14ac:dyDescent="0.25">
      <c r="A432" s="6">
        <v>43220</v>
      </c>
      <c r="B432" s="20">
        <f>[10]DATA!F425</f>
        <v>0.10900192511132201</v>
      </c>
      <c r="C432" s="20">
        <f>[11]DATA!G163</f>
        <v>2.8585280333090803E-2</v>
      </c>
      <c r="D432" s="20">
        <f>[11]DATA!H163</f>
        <v>2.0184868308859901E-2</v>
      </c>
      <c r="E432" s="20">
        <f>[11]DATA!I163</f>
        <v>2.8659757712160297E-2</v>
      </c>
    </row>
    <row r="433" spans="1:5" x14ac:dyDescent="0.25">
      <c r="A433" s="6">
        <v>43251</v>
      </c>
      <c r="B433" s="20">
        <f>[10]DATA!F426</f>
        <v>0.105503333149653</v>
      </c>
      <c r="C433" s="20">
        <f>[11]DATA!G164</f>
        <v>2.3402053225447302E-2</v>
      </c>
      <c r="D433" s="20">
        <f>[11]DATA!H164</f>
        <v>1.0138631869397901E-2</v>
      </c>
      <c r="E433" s="20">
        <f>[11]DATA!I164</f>
        <v>2.77491836360719E-2</v>
      </c>
    </row>
    <row r="434" spans="1:5" x14ac:dyDescent="0.25">
      <c r="A434" s="6">
        <v>43281</v>
      </c>
      <c r="B434" s="20">
        <f>[10]DATA!F427</f>
        <v>0.10679418918347899</v>
      </c>
      <c r="C434" s="20">
        <f>[11]DATA!G165</f>
        <v>2.31213418493703E-2</v>
      </c>
      <c r="D434" s="20">
        <f>[11]DATA!H165</f>
        <v>3.9286567981917705E-3</v>
      </c>
      <c r="E434" s="20">
        <f>[11]DATA!I165</f>
        <v>2.7582161176264601E-2</v>
      </c>
    </row>
    <row r="435" spans="1:5" x14ac:dyDescent="0.25">
      <c r="A435" s="6">
        <v>43312</v>
      </c>
      <c r="B435" s="20">
        <f>[10]DATA!F428</f>
        <v>0.10373787687654901</v>
      </c>
      <c r="C435" s="20">
        <f>[11]DATA!G166</f>
        <v>2.3800372780976402E-2</v>
      </c>
      <c r="D435" s="20">
        <f>[11]DATA!H166</f>
        <v>9.4108200757676598E-3</v>
      </c>
      <c r="E435" s="20">
        <f>[11]DATA!I166</f>
        <v>2.75711287289566E-2</v>
      </c>
    </row>
    <row r="436" spans="1:5" x14ac:dyDescent="0.25">
      <c r="A436" s="6">
        <v>43343</v>
      </c>
      <c r="B436" s="20">
        <f>[10]DATA!F429</f>
        <v>0.10072448061577</v>
      </c>
      <c r="C436" s="20">
        <f>[11]DATA!G167</f>
        <v>2.4837979066573101E-2</v>
      </c>
      <c r="D436" s="20">
        <f>[11]DATA!H167</f>
        <v>1.01401259615659E-2</v>
      </c>
      <c r="E436" s="20">
        <f>[11]DATA!I167</f>
        <v>2.7085430390193101E-2</v>
      </c>
    </row>
    <row r="437" spans="1:5" x14ac:dyDescent="0.25">
      <c r="A437" s="6">
        <v>43373</v>
      </c>
      <c r="B437" s="20">
        <f>[10]DATA!F430</f>
        <v>0.10401832507658901</v>
      </c>
      <c r="C437" s="20">
        <f>[11]DATA!G168</f>
        <v>2.7817249161939502E-2</v>
      </c>
      <c r="D437" s="20">
        <f>[11]DATA!H168</f>
        <v>1.72327060715682E-2</v>
      </c>
      <c r="E437" s="20">
        <f>[11]DATA!I168</f>
        <v>2.6844599552969601E-2</v>
      </c>
    </row>
    <row r="438" spans="1:5" x14ac:dyDescent="0.25">
      <c r="A438" s="6">
        <v>43404</v>
      </c>
      <c r="B438" s="20">
        <f>[10]DATA!F431</f>
        <v>0.107205849823438</v>
      </c>
      <c r="C438" s="20">
        <f>[11]DATA!G169</f>
        <v>2.5979271072548601E-2</v>
      </c>
      <c r="D438" s="20">
        <f>[11]DATA!H169</f>
        <v>1.3541470311933399E-2</v>
      </c>
      <c r="E438" s="20">
        <f>[11]DATA!I169</f>
        <v>2.74953012851697E-2</v>
      </c>
    </row>
    <row r="439" spans="1:5" x14ac:dyDescent="0.25">
      <c r="A439" s="6">
        <v>43434</v>
      </c>
      <c r="B439" s="20">
        <f>[10]DATA!F432</f>
        <v>0.105857198190035</v>
      </c>
      <c r="C439" s="20">
        <f>[11]DATA!G170</f>
        <v>2.2042601021079199E-2</v>
      </c>
      <c r="D439" s="20">
        <f>[11]DATA!H170</f>
        <v>9.1667119042151395E-3</v>
      </c>
      <c r="E439" s="20">
        <f>[11]DATA!I170</f>
        <v>2.6332306407479199E-2</v>
      </c>
    </row>
    <row r="440" spans="1:5" x14ac:dyDescent="0.25">
      <c r="A440" s="6">
        <v>43465</v>
      </c>
      <c r="B440" s="20">
        <f>[10]DATA!F433</f>
        <v>0.10432291591913201</v>
      </c>
      <c r="C440" s="20">
        <f>[11]DATA!G171</f>
        <v>2.0212397250723799E-2</v>
      </c>
      <c r="D440" s="20">
        <f>[11]DATA!H171</f>
        <v>1.13995325860292E-2</v>
      </c>
      <c r="E440" s="20">
        <f>[11]DATA!I171</f>
        <v>2.6243418488155701E-2</v>
      </c>
    </row>
    <row r="441" spans="1:5" x14ac:dyDescent="0.25">
      <c r="A441" s="6">
        <v>43496</v>
      </c>
      <c r="B441" s="20">
        <f>[10]DATA!F434</f>
        <v>0.10476165267338701</v>
      </c>
      <c r="C441" s="20" t="str">
        <f>[11]DATA!G172</f>
        <v/>
      </c>
      <c r="D441" s="20" t="str">
        <f>[11]DATA!H172</f>
        <v/>
      </c>
      <c r="E441" s="20" t="str">
        <f>[11]DATA!I172</f>
        <v/>
      </c>
    </row>
    <row r="442" spans="1:5" x14ac:dyDescent="0.25">
      <c r="A442" s="6"/>
      <c r="B442" s="20"/>
    </row>
    <row r="443" spans="1:5" x14ac:dyDescent="0.25">
      <c r="A443" s="6"/>
    </row>
    <row r="444" spans="1:5" x14ac:dyDescent="0.25">
      <c r="A444" s="6"/>
    </row>
    <row r="445" spans="1:5" x14ac:dyDescent="0.25">
      <c r="A445" s="6"/>
    </row>
    <row r="446" spans="1:5" x14ac:dyDescent="0.25">
      <c r="A446" s="6"/>
    </row>
    <row r="447" spans="1:5" x14ac:dyDescent="0.25">
      <c r="A447" s="6"/>
    </row>
    <row r="448" spans="1:5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  <row r="15975" spans="1:1" x14ac:dyDescent="0.25">
      <c r="A15975" s="6"/>
    </row>
    <row r="15976" spans="1:1" x14ac:dyDescent="0.25">
      <c r="A15976" s="6"/>
    </row>
    <row r="15977" spans="1:1" x14ac:dyDescent="0.25">
      <c r="A15977" s="6"/>
    </row>
    <row r="15978" spans="1:1" x14ac:dyDescent="0.25">
      <c r="A15978" s="6"/>
    </row>
    <row r="15979" spans="1:1" x14ac:dyDescent="0.25">
      <c r="A15979" s="6"/>
    </row>
    <row r="15980" spans="1:1" x14ac:dyDescent="0.25">
      <c r="A15980" s="6"/>
    </row>
    <row r="15981" spans="1:1" x14ac:dyDescent="0.25">
      <c r="A15981" s="6"/>
    </row>
    <row r="15982" spans="1:1" x14ac:dyDescent="0.25">
      <c r="A15982" s="6"/>
    </row>
    <row r="15983" spans="1:1" x14ac:dyDescent="0.25">
      <c r="A15983" s="6"/>
    </row>
    <row r="15984" spans="1:1" x14ac:dyDescent="0.25">
      <c r="A15984" s="6"/>
    </row>
    <row r="15985" spans="1:1" x14ac:dyDescent="0.25">
      <c r="A15985" s="6"/>
    </row>
    <row r="15986" spans="1:1" x14ac:dyDescent="0.25">
      <c r="A15986" s="6"/>
    </row>
    <row r="15987" spans="1:1" x14ac:dyDescent="0.25">
      <c r="A15987" s="6"/>
    </row>
    <row r="15988" spans="1:1" x14ac:dyDescent="0.25">
      <c r="A15988" s="6"/>
    </row>
    <row r="15989" spans="1:1" x14ac:dyDescent="0.25">
      <c r="A15989" s="6"/>
    </row>
    <row r="15990" spans="1:1" x14ac:dyDescent="0.25">
      <c r="A15990" s="6"/>
    </row>
    <row r="15991" spans="1:1" x14ac:dyDescent="0.25">
      <c r="A15991" s="6"/>
    </row>
    <row r="15992" spans="1:1" x14ac:dyDescent="0.25">
      <c r="A15992" s="6"/>
    </row>
    <row r="15993" spans="1:1" x14ac:dyDescent="0.25">
      <c r="A15993" s="6"/>
    </row>
    <row r="15994" spans="1:1" x14ac:dyDescent="0.25">
      <c r="A15994" s="6"/>
    </row>
    <row r="15995" spans="1:1" x14ac:dyDescent="0.25">
      <c r="A15995" s="6"/>
    </row>
    <row r="15996" spans="1:1" x14ac:dyDescent="0.25">
      <c r="A15996" s="6"/>
    </row>
    <row r="15997" spans="1:1" x14ac:dyDescent="0.25">
      <c r="A15997" s="6"/>
    </row>
    <row r="15998" spans="1:1" x14ac:dyDescent="0.25">
      <c r="A15998" s="6"/>
    </row>
    <row r="15999" spans="1:1" x14ac:dyDescent="0.25">
      <c r="A15999" s="6"/>
    </row>
    <row r="16000" spans="1:1" x14ac:dyDescent="0.25">
      <c r="A16000" s="6"/>
    </row>
    <row r="16001" spans="1:1" x14ac:dyDescent="0.25">
      <c r="A16001" s="6"/>
    </row>
    <row r="16002" spans="1:1" x14ac:dyDescent="0.25">
      <c r="A16002" s="6"/>
    </row>
    <row r="16003" spans="1:1" x14ac:dyDescent="0.25">
      <c r="A16003" s="6"/>
    </row>
    <row r="16004" spans="1:1" x14ac:dyDescent="0.25">
      <c r="A16004" s="6"/>
    </row>
    <row r="16005" spans="1:1" x14ac:dyDescent="0.25">
      <c r="A16005" s="6"/>
    </row>
    <row r="16006" spans="1:1" x14ac:dyDescent="0.25">
      <c r="A16006" s="6"/>
    </row>
    <row r="16007" spans="1:1" x14ac:dyDescent="0.25">
      <c r="A16007" s="6"/>
    </row>
    <row r="16008" spans="1:1" x14ac:dyDescent="0.25">
      <c r="A16008" s="6"/>
    </row>
    <row r="16009" spans="1:1" x14ac:dyDescent="0.25">
      <c r="A16009" s="6"/>
    </row>
    <row r="16010" spans="1:1" x14ac:dyDescent="0.25">
      <c r="A16010" s="6"/>
    </row>
    <row r="16011" spans="1:1" x14ac:dyDescent="0.25">
      <c r="A16011" s="6"/>
    </row>
    <row r="16012" spans="1:1" x14ac:dyDescent="0.25">
      <c r="A16012" s="6"/>
    </row>
    <row r="16013" spans="1:1" x14ac:dyDescent="0.25">
      <c r="A16013" s="6"/>
    </row>
    <row r="16014" spans="1:1" x14ac:dyDescent="0.25">
      <c r="A16014" s="6"/>
    </row>
    <row r="16015" spans="1:1" x14ac:dyDescent="0.25">
      <c r="A16015" s="6"/>
    </row>
    <row r="16016" spans="1:1" x14ac:dyDescent="0.25">
      <c r="A16016" s="6"/>
    </row>
    <row r="16017" spans="1:1" x14ac:dyDescent="0.25">
      <c r="A16017" s="6"/>
    </row>
    <row r="16018" spans="1:1" x14ac:dyDescent="0.25">
      <c r="A16018" s="6"/>
    </row>
    <row r="16019" spans="1:1" x14ac:dyDescent="0.25">
      <c r="A16019" s="6"/>
    </row>
    <row r="16020" spans="1:1" x14ac:dyDescent="0.25">
      <c r="A16020" s="6"/>
    </row>
    <row r="16021" spans="1:1" x14ac:dyDescent="0.25">
      <c r="A16021" s="6"/>
    </row>
    <row r="16022" spans="1:1" x14ac:dyDescent="0.25">
      <c r="A16022" s="6"/>
    </row>
    <row r="16023" spans="1:1" x14ac:dyDescent="0.25">
      <c r="A16023" s="6"/>
    </row>
    <row r="16024" spans="1:1" x14ac:dyDescent="0.25">
      <c r="A16024" s="6"/>
    </row>
    <row r="16025" spans="1:1" x14ac:dyDescent="0.25">
      <c r="A16025" s="6"/>
    </row>
    <row r="16026" spans="1:1" x14ac:dyDescent="0.25">
      <c r="A16026" s="6"/>
    </row>
    <row r="16027" spans="1:1" x14ac:dyDescent="0.25">
      <c r="A16027" s="6"/>
    </row>
    <row r="16028" spans="1:1" x14ac:dyDescent="0.25">
      <c r="A16028" s="6"/>
    </row>
    <row r="16029" spans="1:1" x14ac:dyDescent="0.25">
      <c r="A16029" s="6"/>
    </row>
    <row r="16030" spans="1:1" x14ac:dyDescent="0.25">
      <c r="A16030" s="6"/>
    </row>
    <row r="16031" spans="1:1" x14ac:dyDescent="0.25">
      <c r="A16031" s="6"/>
    </row>
    <row r="16032" spans="1:1" x14ac:dyDescent="0.25">
      <c r="A16032" s="6"/>
    </row>
    <row r="16033" spans="1:1" x14ac:dyDescent="0.25">
      <c r="A16033" s="6"/>
    </row>
    <row r="16034" spans="1:1" x14ac:dyDescent="0.25">
      <c r="A16034" s="6"/>
    </row>
    <row r="16035" spans="1:1" x14ac:dyDescent="0.25">
      <c r="A16035" s="6"/>
    </row>
    <row r="16036" spans="1:1" x14ac:dyDescent="0.25">
      <c r="A16036" s="6"/>
    </row>
    <row r="16037" spans="1:1" x14ac:dyDescent="0.25">
      <c r="A16037" s="6"/>
    </row>
    <row r="16038" spans="1:1" x14ac:dyDescent="0.25">
      <c r="A16038" s="6"/>
    </row>
    <row r="16039" spans="1:1" x14ac:dyDescent="0.25">
      <c r="A16039" s="6"/>
    </row>
    <row r="16040" spans="1:1" x14ac:dyDescent="0.25">
      <c r="A16040" s="6"/>
    </row>
    <row r="16041" spans="1:1" x14ac:dyDescent="0.25">
      <c r="A16041" s="6"/>
    </row>
    <row r="16042" spans="1:1" x14ac:dyDescent="0.25">
      <c r="A16042" s="6"/>
    </row>
    <row r="16043" spans="1:1" x14ac:dyDescent="0.25">
      <c r="A16043" s="6"/>
    </row>
    <row r="16044" spans="1:1" x14ac:dyDescent="0.25">
      <c r="A16044" s="6"/>
    </row>
    <row r="16045" spans="1:1" x14ac:dyDescent="0.25">
      <c r="A16045" s="6"/>
    </row>
    <row r="16046" spans="1:1" x14ac:dyDescent="0.25">
      <c r="A16046" s="6"/>
    </row>
    <row r="16047" spans="1:1" x14ac:dyDescent="0.25">
      <c r="A16047" s="6"/>
    </row>
    <row r="16048" spans="1:1" x14ac:dyDescent="0.25">
      <c r="A16048" s="6"/>
    </row>
    <row r="16049" spans="1:1" x14ac:dyDescent="0.25">
      <c r="A16049" s="6"/>
    </row>
    <row r="16050" spans="1:1" x14ac:dyDescent="0.25">
      <c r="A16050" s="6"/>
    </row>
    <row r="16051" spans="1:1" x14ac:dyDescent="0.25">
      <c r="A16051" s="6"/>
    </row>
    <row r="16052" spans="1:1" x14ac:dyDescent="0.25">
      <c r="A16052" s="6"/>
    </row>
    <row r="16053" spans="1:1" x14ac:dyDescent="0.25">
      <c r="A16053" s="6"/>
    </row>
    <row r="16054" spans="1:1" x14ac:dyDescent="0.25">
      <c r="A16054" s="6"/>
    </row>
    <row r="16055" spans="1:1" x14ac:dyDescent="0.25">
      <c r="A16055" s="6"/>
    </row>
    <row r="16056" spans="1:1" x14ac:dyDescent="0.25">
      <c r="A16056" s="6"/>
    </row>
    <row r="16057" spans="1:1" x14ac:dyDescent="0.25">
      <c r="A16057" s="6"/>
    </row>
    <row r="16058" spans="1:1" x14ac:dyDescent="0.25">
      <c r="A16058" s="6"/>
    </row>
    <row r="16059" spans="1:1" x14ac:dyDescent="0.25">
      <c r="A16059" s="6"/>
    </row>
    <row r="16060" spans="1:1" x14ac:dyDescent="0.25">
      <c r="A16060" s="6"/>
    </row>
    <row r="16061" spans="1:1" x14ac:dyDescent="0.25">
      <c r="A16061" s="6"/>
    </row>
    <row r="16062" spans="1:1" x14ac:dyDescent="0.25">
      <c r="A16062" s="6"/>
    </row>
    <row r="16063" spans="1:1" x14ac:dyDescent="0.25">
      <c r="A16063" s="6"/>
    </row>
    <row r="16064" spans="1:1" x14ac:dyDescent="0.25">
      <c r="A16064" s="6"/>
    </row>
    <row r="16065" spans="1:1" x14ac:dyDescent="0.25">
      <c r="A16065" s="6"/>
    </row>
    <row r="16066" spans="1:1" x14ac:dyDescent="0.25">
      <c r="A16066" s="6"/>
    </row>
    <row r="16067" spans="1:1" x14ac:dyDescent="0.25">
      <c r="A16067" s="6"/>
    </row>
    <row r="16068" spans="1:1" x14ac:dyDescent="0.25">
      <c r="A16068" s="6"/>
    </row>
    <row r="16069" spans="1:1" x14ac:dyDescent="0.25">
      <c r="A16069" s="6"/>
    </row>
    <row r="16070" spans="1:1" x14ac:dyDescent="0.25">
      <c r="A16070" s="6"/>
    </row>
    <row r="16071" spans="1:1" x14ac:dyDescent="0.25">
      <c r="A16071" s="6"/>
    </row>
    <row r="16072" spans="1:1" x14ac:dyDescent="0.25">
      <c r="A16072" s="6"/>
    </row>
    <row r="16073" spans="1:1" x14ac:dyDescent="0.25">
      <c r="A16073" s="6"/>
    </row>
    <row r="16074" spans="1:1" x14ac:dyDescent="0.25">
      <c r="A16074" s="6"/>
    </row>
    <row r="16075" spans="1:1" x14ac:dyDescent="0.25">
      <c r="A16075" s="6"/>
    </row>
    <row r="16076" spans="1:1" x14ac:dyDescent="0.25">
      <c r="A16076" s="6"/>
    </row>
    <row r="16077" spans="1:1" x14ac:dyDescent="0.25">
      <c r="A16077" s="6"/>
    </row>
    <row r="16078" spans="1:1" x14ac:dyDescent="0.25">
      <c r="A16078" s="6"/>
    </row>
    <row r="16079" spans="1:1" x14ac:dyDescent="0.25">
      <c r="A16079" s="6"/>
    </row>
    <row r="16080" spans="1:1" x14ac:dyDescent="0.25">
      <c r="A16080" s="6"/>
    </row>
    <row r="16081" spans="1:1" x14ac:dyDescent="0.25">
      <c r="A16081" s="6"/>
    </row>
    <row r="16082" spans="1:1" x14ac:dyDescent="0.25">
      <c r="A16082" s="6"/>
    </row>
    <row r="16083" spans="1:1" x14ac:dyDescent="0.25">
      <c r="A16083" s="6"/>
    </row>
    <row r="16084" spans="1:1" x14ac:dyDescent="0.25">
      <c r="A16084" s="6"/>
    </row>
    <row r="16085" spans="1:1" x14ac:dyDescent="0.25">
      <c r="A16085" s="6"/>
    </row>
    <row r="16086" spans="1:1" x14ac:dyDescent="0.25">
      <c r="A16086" s="6"/>
    </row>
    <row r="16087" spans="1:1" x14ac:dyDescent="0.25">
      <c r="A16087" s="6"/>
    </row>
    <row r="16088" spans="1:1" x14ac:dyDescent="0.25">
      <c r="A16088" s="6"/>
    </row>
    <row r="16089" spans="1:1" x14ac:dyDescent="0.25">
      <c r="A16089" s="6"/>
    </row>
    <row r="16090" spans="1:1" x14ac:dyDescent="0.25">
      <c r="A16090" s="6"/>
    </row>
    <row r="16091" spans="1:1" x14ac:dyDescent="0.25">
      <c r="A16091" s="6"/>
    </row>
    <row r="16092" spans="1:1" x14ac:dyDescent="0.25">
      <c r="A16092" s="6"/>
    </row>
    <row r="16093" spans="1:1" x14ac:dyDescent="0.25">
      <c r="A16093" s="6"/>
    </row>
    <row r="16094" spans="1:1" x14ac:dyDescent="0.25">
      <c r="A16094" s="6"/>
    </row>
    <row r="16095" spans="1:1" x14ac:dyDescent="0.25">
      <c r="A16095" s="6"/>
    </row>
    <row r="16096" spans="1:1" x14ac:dyDescent="0.25">
      <c r="A16096" s="6"/>
    </row>
    <row r="16097" spans="1:1" x14ac:dyDescent="0.25">
      <c r="A16097" s="6"/>
    </row>
    <row r="16098" spans="1:1" x14ac:dyDescent="0.25">
      <c r="A16098" s="6"/>
    </row>
    <row r="16099" spans="1:1" x14ac:dyDescent="0.25">
      <c r="A16099" s="6"/>
    </row>
    <row r="16100" spans="1:1" x14ac:dyDescent="0.25">
      <c r="A16100" s="6"/>
    </row>
    <row r="16101" spans="1:1" x14ac:dyDescent="0.25">
      <c r="A16101" s="6"/>
    </row>
    <row r="16102" spans="1:1" x14ac:dyDescent="0.25">
      <c r="A16102" s="6"/>
    </row>
    <row r="16103" spans="1:1" x14ac:dyDescent="0.25">
      <c r="A16103" s="6"/>
    </row>
    <row r="16104" spans="1:1" x14ac:dyDescent="0.25">
      <c r="A16104" s="6"/>
    </row>
    <row r="16105" spans="1:1" x14ac:dyDescent="0.25">
      <c r="A16105" s="6"/>
    </row>
    <row r="16106" spans="1:1" x14ac:dyDescent="0.25">
      <c r="A16106" s="6"/>
    </row>
    <row r="16107" spans="1:1" x14ac:dyDescent="0.25">
      <c r="A16107" s="6"/>
    </row>
    <row r="16108" spans="1:1" x14ac:dyDescent="0.25">
      <c r="A16108" s="6"/>
    </row>
    <row r="16109" spans="1:1" x14ac:dyDescent="0.25">
      <c r="A16109" s="6"/>
    </row>
    <row r="16110" spans="1:1" x14ac:dyDescent="0.25">
      <c r="A16110" s="6"/>
    </row>
    <row r="16111" spans="1:1" x14ac:dyDescent="0.25">
      <c r="A16111" s="6"/>
    </row>
    <row r="16112" spans="1:1" x14ac:dyDescent="0.25">
      <c r="A16112" s="6"/>
    </row>
    <row r="16113" spans="1:1" x14ac:dyDescent="0.25">
      <c r="A16113" s="6"/>
    </row>
    <row r="16114" spans="1:1" x14ac:dyDescent="0.25">
      <c r="A16114" s="6"/>
    </row>
    <row r="16115" spans="1:1" x14ac:dyDescent="0.25">
      <c r="A16115" s="6"/>
    </row>
    <row r="16116" spans="1:1" x14ac:dyDescent="0.25">
      <c r="A16116" s="6"/>
    </row>
    <row r="16117" spans="1:1" x14ac:dyDescent="0.25">
      <c r="A16117" s="6"/>
    </row>
    <row r="16118" spans="1:1" x14ac:dyDescent="0.25">
      <c r="A16118" s="6"/>
    </row>
    <row r="16119" spans="1:1" x14ac:dyDescent="0.25">
      <c r="A16119" s="6"/>
    </row>
    <row r="16120" spans="1:1" x14ac:dyDescent="0.25">
      <c r="A16120" s="6"/>
    </row>
    <row r="16121" spans="1:1" x14ac:dyDescent="0.25">
      <c r="A16121" s="6"/>
    </row>
    <row r="16122" spans="1:1" x14ac:dyDescent="0.25">
      <c r="A16122" s="6"/>
    </row>
    <row r="16123" spans="1:1" x14ac:dyDescent="0.25">
      <c r="A16123" s="6"/>
    </row>
    <row r="16124" spans="1:1" x14ac:dyDescent="0.25">
      <c r="A16124" s="6"/>
    </row>
    <row r="16125" spans="1:1" x14ac:dyDescent="0.25">
      <c r="A16125" s="6"/>
    </row>
    <row r="16126" spans="1:1" x14ac:dyDescent="0.25">
      <c r="A16126" s="6"/>
    </row>
    <row r="16127" spans="1:1" x14ac:dyDescent="0.25">
      <c r="A16127" s="6"/>
    </row>
    <row r="16128" spans="1:1" x14ac:dyDescent="0.25">
      <c r="A16128" s="6"/>
    </row>
    <row r="16129" spans="1:1" x14ac:dyDescent="0.25">
      <c r="A16129" s="6"/>
    </row>
    <row r="16130" spans="1:1" x14ac:dyDescent="0.25">
      <c r="A16130" s="6"/>
    </row>
    <row r="16131" spans="1:1" x14ac:dyDescent="0.25">
      <c r="A16131" s="6"/>
    </row>
    <row r="16132" spans="1:1" x14ac:dyDescent="0.25">
      <c r="A16132" s="6"/>
    </row>
    <row r="16133" spans="1:1" x14ac:dyDescent="0.25">
      <c r="A16133" s="6"/>
    </row>
    <row r="16134" spans="1:1" x14ac:dyDescent="0.25">
      <c r="A16134" s="6"/>
    </row>
    <row r="16135" spans="1:1" x14ac:dyDescent="0.25">
      <c r="A16135" s="6"/>
    </row>
    <row r="16136" spans="1:1" x14ac:dyDescent="0.25">
      <c r="A16136" s="6"/>
    </row>
    <row r="16137" spans="1:1" x14ac:dyDescent="0.25">
      <c r="A16137" s="6"/>
    </row>
    <row r="16138" spans="1:1" x14ac:dyDescent="0.25">
      <c r="A16138" s="6"/>
    </row>
    <row r="16139" spans="1:1" x14ac:dyDescent="0.25">
      <c r="A16139" s="6"/>
    </row>
    <row r="16140" spans="1:1" x14ac:dyDescent="0.25">
      <c r="A16140" s="6"/>
    </row>
    <row r="16141" spans="1:1" x14ac:dyDescent="0.25">
      <c r="A16141" s="6"/>
    </row>
    <row r="16142" spans="1:1" x14ac:dyDescent="0.25">
      <c r="A16142" s="6"/>
    </row>
    <row r="16143" spans="1:1" x14ac:dyDescent="0.25">
      <c r="A16143" s="6"/>
    </row>
    <row r="16144" spans="1:1" x14ac:dyDescent="0.25">
      <c r="A16144" s="6"/>
    </row>
    <row r="16145" spans="1:1" x14ac:dyDescent="0.25">
      <c r="A16145" s="6"/>
    </row>
    <row r="16146" spans="1:1" x14ac:dyDescent="0.25">
      <c r="A16146" s="6"/>
    </row>
    <row r="16147" spans="1:1" x14ac:dyDescent="0.25">
      <c r="A16147" s="6"/>
    </row>
    <row r="16148" spans="1:1" x14ac:dyDescent="0.25">
      <c r="A16148" s="6"/>
    </row>
    <row r="16149" spans="1:1" x14ac:dyDescent="0.25">
      <c r="A16149" s="6"/>
    </row>
    <row r="16150" spans="1:1" x14ac:dyDescent="0.25">
      <c r="A16150" s="6"/>
    </row>
    <row r="16151" spans="1:1" x14ac:dyDescent="0.25">
      <c r="A16151" s="6"/>
    </row>
    <row r="16152" spans="1:1" x14ac:dyDescent="0.25">
      <c r="A16152" s="6"/>
    </row>
    <row r="16153" spans="1:1" x14ac:dyDescent="0.25">
      <c r="A16153" s="6"/>
    </row>
    <row r="16154" spans="1:1" x14ac:dyDescent="0.25">
      <c r="A16154" s="6"/>
    </row>
    <row r="16155" spans="1:1" x14ac:dyDescent="0.25">
      <c r="A16155" s="6"/>
    </row>
    <row r="16156" spans="1:1" x14ac:dyDescent="0.25">
      <c r="A16156" s="6"/>
    </row>
    <row r="16157" spans="1:1" x14ac:dyDescent="0.25">
      <c r="A16157" s="6"/>
    </row>
    <row r="16158" spans="1:1" x14ac:dyDescent="0.25">
      <c r="A16158" s="6"/>
    </row>
    <row r="16159" spans="1:1" x14ac:dyDescent="0.25">
      <c r="A16159" s="6"/>
    </row>
    <row r="16160" spans="1:1" x14ac:dyDescent="0.25">
      <c r="A16160" s="6"/>
    </row>
    <row r="16161" spans="1:1" x14ac:dyDescent="0.25">
      <c r="A16161" s="6"/>
    </row>
    <row r="16162" spans="1:1" x14ac:dyDescent="0.25">
      <c r="A16162" s="6"/>
    </row>
    <row r="16163" spans="1:1" x14ac:dyDescent="0.25">
      <c r="A16163" s="6"/>
    </row>
    <row r="16164" spans="1:1" x14ac:dyDescent="0.25">
      <c r="A16164" s="6"/>
    </row>
    <row r="16165" spans="1:1" x14ac:dyDescent="0.25">
      <c r="A16165" s="6"/>
    </row>
    <row r="16166" spans="1:1" x14ac:dyDescent="0.25">
      <c r="A16166" s="6"/>
    </row>
    <row r="16167" spans="1:1" x14ac:dyDescent="0.25">
      <c r="A16167" s="6"/>
    </row>
    <row r="16168" spans="1:1" x14ac:dyDescent="0.25">
      <c r="A16168" s="6"/>
    </row>
    <row r="16169" spans="1:1" x14ac:dyDescent="0.25">
      <c r="A16169" s="6"/>
    </row>
    <row r="16170" spans="1:1" x14ac:dyDescent="0.25">
      <c r="A16170" s="6"/>
    </row>
    <row r="16171" spans="1:1" x14ac:dyDescent="0.25">
      <c r="A16171" s="6"/>
    </row>
    <row r="16172" spans="1:1" x14ac:dyDescent="0.25">
      <c r="A16172" s="6"/>
    </row>
    <row r="16173" spans="1:1" x14ac:dyDescent="0.25">
      <c r="A16173" s="6"/>
    </row>
    <row r="16174" spans="1:1" x14ac:dyDescent="0.25">
      <c r="A16174" s="6"/>
    </row>
    <row r="16175" spans="1:1" x14ac:dyDescent="0.25">
      <c r="A16175" s="6"/>
    </row>
    <row r="16176" spans="1:1" x14ac:dyDescent="0.25">
      <c r="A16176" s="6"/>
    </row>
    <row r="16177" spans="1:1" x14ac:dyDescent="0.25">
      <c r="A16177" s="6"/>
    </row>
    <row r="16178" spans="1:1" x14ac:dyDescent="0.25">
      <c r="A16178" s="6"/>
    </row>
    <row r="16179" spans="1:1" x14ac:dyDescent="0.25">
      <c r="A16179" s="6"/>
    </row>
    <row r="16180" spans="1:1" x14ac:dyDescent="0.25">
      <c r="A16180" s="6"/>
    </row>
    <row r="16181" spans="1:1" x14ac:dyDescent="0.25">
      <c r="A16181" s="6"/>
    </row>
    <row r="16182" spans="1:1" x14ac:dyDescent="0.25">
      <c r="A16182" s="6"/>
    </row>
    <row r="16183" spans="1:1" x14ac:dyDescent="0.25">
      <c r="A16183" s="6"/>
    </row>
    <row r="16184" spans="1:1" x14ac:dyDescent="0.25">
      <c r="A16184" s="6"/>
    </row>
    <row r="16185" spans="1:1" x14ac:dyDescent="0.25">
      <c r="A16185" s="6"/>
    </row>
    <row r="16186" spans="1:1" x14ac:dyDescent="0.25">
      <c r="A16186" s="6"/>
    </row>
    <row r="16187" spans="1:1" x14ac:dyDescent="0.25">
      <c r="A16187" s="6"/>
    </row>
    <row r="16188" spans="1:1" x14ac:dyDescent="0.25">
      <c r="A16188" s="6"/>
    </row>
    <row r="16189" spans="1:1" x14ac:dyDescent="0.25">
      <c r="A16189" s="6"/>
    </row>
    <row r="16190" spans="1:1" x14ac:dyDescent="0.25">
      <c r="A16190" s="6"/>
    </row>
    <row r="16191" spans="1:1" x14ac:dyDescent="0.25">
      <c r="A16191" s="6"/>
    </row>
    <row r="16192" spans="1:1" x14ac:dyDescent="0.25">
      <c r="A16192" s="6"/>
    </row>
    <row r="16193" spans="1:1" x14ac:dyDescent="0.25">
      <c r="A16193" s="6"/>
    </row>
    <row r="16194" spans="1:1" x14ac:dyDescent="0.25">
      <c r="A16194" s="6"/>
    </row>
    <row r="16195" spans="1:1" x14ac:dyDescent="0.25">
      <c r="A16195" s="6"/>
    </row>
    <row r="16196" spans="1:1" x14ac:dyDescent="0.25">
      <c r="A16196" s="6"/>
    </row>
    <row r="16197" spans="1:1" x14ac:dyDescent="0.25">
      <c r="A16197" s="6"/>
    </row>
    <row r="16198" spans="1:1" x14ac:dyDescent="0.25">
      <c r="A16198" s="6"/>
    </row>
    <row r="16199" spans="1:1" x14ac:dyDescent="0.25">
      <c r="A16199" s="6"/>
    </row>
    <row r="16200" spans="1:1" x14ac:dyDescent="0.25">
      <c r="A16200" s="6"/>
    </row>
    <row r="16201" spans="1:1" x14ac:dyDescent="0.25">
      <c r="A16201" s="6"/>
    </row>
    <row r="16202" spans="1:1" x14ac:dyDescent="0.25">
      <c r="A16202" s="6"/>
    </row>
    <row r="16203" spans="1:1" x14ac:dyDescent="0.25">
      <c r="A16203" s="6"/>
    </row>
    <row r="16204" spans="1:1" x14ac:dyDescent="0.25">
      <c r="A16204" s="6"/>
    </row>
    <row r="16205" spans="1:1" x14ac:dyDescent="0.25">
      <c r="A16205" s="6"/>
    </row>
    <row r="16206" spans="1:1" x14ac:dyDescent="0.25">
      <c r="A16206" s="6"/>
    </row>
    <row r="16207" spans="1:1" x14ac:dyDescent="0.25">
      <c r="A16207" s="6"/>
    </row>
    <row r="16208" spans="1:1" x14ac:dyDescent="0.25">
      <c r="A16208" s="6"/>
    </row>
    <row r="16209" spans="1:1" x14ac:dyDescent="0.25">
      <c r="A16209" s="6"/>
    </row>
    <row r="16210" spans="1:1" x14ac:dyDescent="0.25">
      <c r="A16210" s="6"/>
    </row>
    <row r="16211" spans="1:1" x14ac:dyDescent="0.25">
      <c r="A16211" s="6"/>
    </row>
    <row r="16212" spans="1:1" x14ac:dyDescent="0.25">
      <c r="A16212" s="6"/>
    </row>
    <row r="16213" spans="1:1" x14ac:dyDescent="0.25">
      <c r="A16213" s="6"/>
    </row>
    <row r="16214" spans="1:1" x14ac:dyDescent="0.25">
      <c r="A16214" s="6"/>
    </row>
    <row r="16215" spans="1:1" x14ac:dyDescent="0.25">
      <c r="A16215" s="6"/>
    </row>
    <row r="16216" spans="1:1" x14ac:dyDescent="0.25">
      <c r="A16216" s="6"/>
    </row>
    <row r="16217" spans="1:1" x14ac:dyDescent="0.25">
      <c r="A16217" s="6"/>
    </row>
    <row r="16218" spans="1:1" x14ac:dyDescent="0.25">
      <c r="A16218" s="6"/>
    </row>
    <row r="16219" spans="1:1" x14ac:dyDescent="0.25">
      <c r="A16219" s="6"/>
    </row>
    <row r="16220" spans="1:1" x14ac:dyDescent="0.25">
      <c r="A16220" s="6"/>
    </row>
    <row r="16221" spans="1:1" x14ac:dyDescent="0.25">
      <c r="A16221" s="6"/>
    </row>
    <row r="16222" spans="1:1" x14ac:dyDescent="0.25">
      <c r="A16222" s="6"/>
    </row>
    <row r="16223" spans="1:1" x14ac:dyDescent="0.25">
      <c r="A16223" s="6"/>
    </row>
    <row r="16224" spans="1:1" x14ac:dyDescent="0.25">
      <c r="A16224" s="6"/>
    </row>
    <row r="16225" spans="1:1" x14ac:dyDescent="0.25">
      <c r="A16225" s="6"/>
    </row>
    <row r="16226" spans="1:1" x14ac:dyDescent="0.25">
      <c r="A16226" s="6"/>
    </row>
    <row r="16227" spans="1:1" x14ac:dyDescent="0.25">
      <c r="A16227" s="6"/>
    </row>
    <row r="16228" spans="1:1" x14ac:dyDescent="0.25">
      <c r="A16228" s="6"/>
    </row>
    <row r="16229" spans="1:1" x14ac:dyDescent="0.25">
      <c r="A16229" s="6"/>
    </row>
    <row r="16230" spans="1:1" x14ac:dyDescent="0.25">
      <c r="A16230" s="6"/>
    </row>
    <row r="16231" spans="1:1" x14ac:dyDescent="0.25">
      <c r="A16231" s="6"/>
    </row>
    <row r="16232" spans="1:1" x14ac:dyDescent="0.25">
      <c r="A16232" s="6"/>
    </row>
    <row r="16233" spans="1:1" x14ac:dyDescent="0.25">
      <c r="A16233" s="6"/>
    </row>
    <row r="16234" spans="1:1" x14ac:dyDescent="0.25">
      <c r="A16234" s="6"/>
    </row>
    <row r="16235" spans="1:1" x14ac:dyDescent="0.25">
      <c r="A16235" s="6"/>
    </row>
    <row r="16236" spans="1:1" x14ac:dyDescent="0.25">
      <c r="A16236" s="6"/>
    </row>
    <row r="16237" spans="1:1" x14ac:dyDescent="0.25">
      <c r="A16237" s="6"/>
    </row>
    <row r="16238" spans="1:1" x14ac:dyDescent="0.25">
      <c r="A16238" s="6"/>
    </row>
    <row r="16239" spans="1:1" x14ac:dyDescent="0.25">
      <c r="A16239" s="6"/>
    </row>
    <row r="16240" spans="1:1" x14ac:dyDescent="0.25">
      <c r="A16240" s="6"/>
    </row>
    <row r="16241" spans="1:1" x14ac:dyDescent="0.25">
      <c r="A16241" s="6"/>
    </row>
    <row r="16242" spans="1:1" x14ac:dyDescent="0.25">
      <c r="A16242" s="6"/>
    </row>
    <row r="16243" spans="1:1" x14ac:dyDescent="0.25">
      <c r="A16243" s="6"/>
    </row>
    <row r="16244" spans="1:1" x14ac:dyDescent="0.25">
      <c r="A16244" s="6"/>
    </row>
    <row r="16245" spans="1:1" x14ac:dyDescent="0.25">
      <c r="A16245" s="6"/>
    </row>
    <row r="16246" spans="1:1" x14ac:dyDescent="0.25">
      <c r="A16246" s="6"/>
    </row>
    <row r="16247" spans="1:1" x14ac:dyDescent="0.25">
      <c r="A16247" s="6"/>
    </row>
    <row r="16248" spans="1:1" x14ac:dyDescent="0.25">
      <c r="A16248" s="6"/>
    </row>
    <row r="16249" spans="1:1" x14ac:dyDescent="0.25">
      <c r="A16249" s="6"/>
    </row>
    <row r="16250" spans="1:1" x14ac:dyDescent="0.25">
      <c r="A16250" s="6"/>
    </row>
    <row r="16251" spans="1:1" x14ac:dyDescent="0.25">
      <c r="A16251" s="6"/>
    </row>
    <row r="16252" spans="1:1" x14ac:dyDescent="0.25">
      <c r="A16252" s="6"/>
    </row>
    <row r="16253" spans="1:1" x14ac:dyDescent="0.25">
      <c r="A16253" s="6"/>
    </row>
    <row r="16254" spans="1:1" x14ac:dyDescent="0.25">
      <c r="A16254" s="6"/>
    </row>
    <row r="16255" spans="1:1" x14ac:dyDescent="0.25">
      <c r="A16255" s="6"/>
    </row>
    <row r="16256" spans="1:1" x14ac:dyDescent="0.25">
      <c r="A16256" s="6"/>
    </row>
    <row r="16257" spans="1:1" x14ac:dyDescent="0.25">
      <c r="A16257" s="6"/>
    </row>
    <row r="16258" spans="1:1" x14ac:dyDescent="0.25">
      <c r="A16258" s="6"/>
    </row>
    <row r="16259" spans="1:1" x14ac:dyDescent="0.25">
      <c r="A16259" s="6"/>
    </row>
    <row r="16260" spans="1:1" x14ac:dyDescent="0.25">
      <c r="A16260" s="6"/>
    </row>
    <row r="16261" spans="1:1" x14ac:dyDescent="0.25">
      <c r="A16261" s="6"/>
    </row>
    <row r="16262" spans="1:1" x14ac:dyDescent="0.25">
      <c r="A16262" s="6"/>
    </row>
    <row r="16263" spans="1:1" x14ac:dyDescent="0.25">
      <c r="A16263" s="6"/>
    </row>
    <row r="16264" spans="1:1" x14ac:dyDescent="0.25">
      <c r="A16264" s="6"/>
    </row>
    <row r="16265" spans="1:1" x14ac:dyDescent="0.25">
      <c r="A16265" s="6"/>
    </row>
    <row r="16266" spans="1:1" x14ac:dyDescent="0.25">
      <c r="A16266" s="6"/>
    </row>
    <row r="16267" spans="1:1" x14ac:dyDescent="0.25">
      <c r="A16267" s="6"/>
    </row>
    <row r="16268" spans="1:1" x14ac:dyDescent="0.25">
      <c r="A16268" s="6"/>
    </row>
    <row r="16269" spans="1:1" x14ac:dyDescent="0.25">
      <c r="A16269" s="6"/>
    </row>
    <row r="16270" spans="1:1" x14ac:dyDescent="0.25">
      <c r="A16270" s="6"/>
    </row>
    <row r="16271" spans="1:1" x14ac:dyDescent="0.25">
      <c r="A16271" s="6"/>
    </row>
    <row r="16272" spans="1:1" x14ac:dyDescent="0.25">
      <c r="A16272" s="6"/>
    </row>
    <row r="16273" spans="1:1" x14ac:dyDescent="0.25">
      <c r="A16273" s="6"/>
    </row>
    <row r="16274" spans="1:1" x14ac:dyDescent="0.25">
      <c r="A16274" s="6"/>
    </row>
    <row r="16275" spans="1:1" x14ac:dyDescent="0.25">
      <c r="A16275" s="6"/>
    </row>
    <row r="16276" spans="1:1" x14ac:dyDescent="0.25">
      <c r="A16276" s="6"/>
    </row>
    <row r="16277" spans="1:1" x14ac:dyDescent="0.25">
      <c r="A16277" s="6"/>
    </row>
    <row r="16278" spans="1:1" x14ac:dyDescent="0.25">
      <c r="A16278" s="6"/>
    </row>
    <row r="16279" spans="1:1" x14ac:dyDescent="0.25">
      <c r="A16279" s="6"/>
    </row>
    <row r="16280" spans="1:1" x14ac:dyDescent="0.25">
      <c r="A16280" s="6"/>
    </row>
    <row r="16281" spans="1:1" x14ac:dyDescent="0.25">
      <c r="A16281" s="6"/>
    </row>
    <row r="16282" spans="1:1" x14ac:dyDescent="0.25">
      <c r="A16282" s="6"/>
    </row>
    <row r="16283" spans="1:1" x14ac:dyDescent="0.25">
      <c r="A16283" s="6"/>
    </row>
    <row r="16284" spans="1:1" x14ac:dyDescent="0.25">
      <c r="A16284" s="6"/>
    </row>
    <row r="16285" spans="1:1" x14ac:dyDescent="0.25">
      <c r="A16285" s="6"/>
    </row>
    <row r="16286" spans="1:1" x14ac:dyDescent="0.25">
      <c r="A16286" s="6"/>
    </row>
    <row r="16287" spans="1:1" x14ac:dyDescent="0.25">
      <c r="A16287" s="6"/>
    </row>
    <row r="16288" spans="1:1" x14ac:dyDescent="0.25">
      <c r="A16288" s="6"/>
    </row>
    <row r="16289" spans="1:1" x14ac:dyDescent="0.25">
      <c r="A16289" s="6"/>
    </row>
    <row r="16290" spans="1:1" x14ac:dyDescent="0.25">
      <c r="A16290" s="6"/>
    </row>
    <row r="16291" spans="1:1" x14ac:dyDescent="0.25">
      <c r="A16291" s="6"/>
    </row>
    <row r="16292" spans="1:1" x14ac:dyDescent="0.25">
      <c r="A16292" s="6"/>
    </row>
    <row r="16293" spans="1:1" x14ac:dyDescent="0.25">
      <c r="A16293" s="6"/>
    </row>
    <row r="16294" spans="1:1" x14ac:dyDescent="0.25">
      <c r="A16294" s="6"/>
    </row>
    <row r="16295" spans="1:1" x14ac:dyDescent="0.25">
      <c r="A16295" s="6"/>
    </row>
    <row r="16296" spans="1:1" x14ac:dyDescent="0.25">
      <c r="A16296" s="6"/>
    </row>
    <row r="16297" spans="1:1" x14ac:dyDescent="0.25">
      <c r="A16297" s="6"/>
    </row>
    <row r="16298" spans="1:1" x14ac:dyDescent="0.25">
      <c r="A16298" s="6"/>
    </row>
    <row r="16299" spans="1:1" x14ac:dyDescent="0.25">
      <c r="A16299" s="6"/>
    </row>
    <row r="16300" spans="1:1" x14ac:dyDescent="0.25">
      <c r="A16300" s="6"/>
    </row>
    <row r="16301" spans="1:1" x14ac:dyDescent="0.25">
      <c r="A16301" s="6"/>
    </row>
    <row r="16302" spans="1:1" x14ac:dyDescent="0.25">
      <c r="A16302" s="6"/>
    </row>
    <row r="16303" spans="1:1" x14ac:dyDescent="0.25">
      <c r="A16303" s="6"/>
    </row>
    <row r="16304" spans="1:1" x14ac:dyDescent="0.25">
      <c r="A16304" s="6"/>
    </row>
    <row r="16305" spans="1:1" x14ac:dyDescent="0.25">
      <c r="A16305" s="6"/>
    </row>
    <row r="16306" spans="1:1" x14ac:dyDescent="0.25">
      <c r="A16306" s="6"/>
    </row>
    <row r="16307" spans="1:1" x14ac:dyDescent="0.25">
      <c r="A16307" s="6"/>
    </row>
    <row r="16308" spans="1:1" x14ac:dyDescent="0.25">
      <c r="A16308" s="6"/>
    </row>
    <row r="16309" spans="1:1" x14ac:dyDescent="0.25">
      <c r="A16309" s="6"/>
    </row>
    <row r="16310" spans="1:1" x14ac:dyDescent="0.25">
      <c r="A16310" s="6"/>
    </row>
    <row r="16311" spans="1:1" x14ac:dyDescent="0.25">
      <c r="A16311" s="6"/>
    </row>
    <row r="16312" spans="1:1" x14ac:dyDescent="0.25">
      <c r="A16312" s="6"/>
    </row>
    <row r="16313" spans="1:1" x14ac:dyDescent="0.25">
      <c r="A16313" s="6"/>
    </row>
    <row r="16314" spans="1:1" x14ac:dyDescent="0.25">
      <c r="A16314" s="6"/>
    </row>
    <row r="16315" spans="1:1" x14ac:dyDescent="0.25">
      <c r="A16315" s="6"/>
    </row>
    <row r="16316" spans="1:1" x14ac:dyDescent="0.25">
      <c r="A16316" s="6"/>
    </row>
    <row r="16317" spans="1:1" x14ac:dyDescent="0.25">
      <c r="A16317" s="6"/>
    </row>
    <row r="16318" spans="1:1" x14ac:dyDescent="0.25">
      <c r="A16318" s="6"/>
    </row>
    <row r="16319" spans="1:1" x14ac:dyDescent="0.25">
      <c r="A16319" s="6"/>
    </row>
    <row r="16320" spans="1:1" x14ac:dyDescent="0.25">
      <c r="A16320" s="6"/>
    </row>
    <row r="16321" spans="1:1" x14ac:dyDescent="0.25">
      <c r="A16321" s="6"/>
    </row>
    <row r="16322" spans="1:1" x14ac:dyDescent="0.25">
      <c r="A16322" s="6"/>
    </row>
    <row r="16323" spans="1:1" x14ac:dyDescent="0.25">
      <c r="A16323" s="6"/>
    </row>
    <row r="16324" spans="1:1" x14ac:dyDescent="0.25">
      <c r="A16324" s="6"/>
    </row>
    <row r="16325" spans="1:1" x14ac:dyDescent="0.25">
      <c r="A16325" s="6"/>
    </row>
    <row r="16326" spans="1:1" x14ac:dyDescent="0.25">
      <c r="A16326" s="6"/>
    </row>
    <row r="16327" spans="1:1" x14ac:dyDescent="0.25">
      <c r="A16327" s="6"/>
    </row>
    <row r="16328" spans="1:1" x14ac:dyDescent="0.25">
      <c r="A16328" s="6"/>
    </row>
    <row r="16329" spans="1:1" x14ac:dyDescent="0.25">
      <c r="A16329" s="6"/>
    </row>
    <row r="16330" spans="1:1" x14ac:dyDescent="0.25">
      <c r="A16330" s="6"/>
    </row>
    <row r="16331" spans="1:1" x14ac:dyDescent="0.25">
      <c r="A16331" s="6"/>
    </row>
    <row r="16332" spans="1:1" x14ac:dyDescent="0.25">
      <c r="A16332" s="6"/>
    </row>
    <row r="16333" spans="1:1" x14ac:dyDescent="0.25">
      <c r="A16333" s="6"/>
    </row>
    <row r="16334" spans="1:1" x14ac:dyDescent="0.25">
      <c r="A16334" s="6"/>
    </row>
    <row r="16335" spans="1:1" x14ac:dyDescent="0.25">
      <c r="A16335" s="6"/>
    </row>
    <row r="16336" spans="1:1" x14ac:dyDescent="0.25">
      <c r="A16336" s="6"/>
    </row>
    <row r="16337" spans="1:1" x14ac:dyDescent="0.25">
      <c r="A16337" s="6"/>
    </row>
    <row r="16338" spans="1:1" x14ac:dyDescent="0.25">
      <c r="A16338" s="6"/>
    </row>
    <row r="16339" spans="1:1" x14ac:dyDescent="0.25">
      <c r="A16339" s="6"/>
    </row>
    <row r="16340" spans="1:1" x14ac:dyDescent="0.25">
      <c r="A16340" s="6"/>
    </row>
    <row r="16341" spans="1:1" x14ac:dyDescent="0.25">
      <c r="A16341" s="6"/>
    </row>
    <row r="16342" spans="1:1" x14ac:dyDescent="0.25">
      <c r="A16342" s="6"/>
    </row>
    <row r="16343" spans="1:1" x14ac:dyDescent="0.25">
      <c r="A16343" s="6"/>
    </row>
    <row r="16344" spans="1:1" x14ac:dyDescent="0.25">
      <c r="A16344" s="6"/>
    </row>
    <row r="16345" spans="1:1" x14ac:dyDescent="0.25">
      <c r="A16345" s="6"/>
    </row>
    <row r="16346" spans="1:1" x14ac:dyDescent="0.25">
      <c r="A16346" s="6"/>
    </row>
    <row r="16347" spans="1:1" x14ac:dyDescent="0.25">
      <c r="A16347" s="6"/>
    </row>
    <row r="16348" spans="1:1" x14ac:dyDescent="0.25">
      <c r="A16348" s="6"/>
    </row>
    <row r="16349" spans="1:1" x14ac:dyDescent="0.25">
      <c r="A16349" s="6"/>
    </row>
    <row r="16350" spans="1:1" x14ac:dyDescent="0.25">
      <c r="A16350" s="6"/>
    </row>
    <row r="16351" spans="1:1" x14ac:dyDescent="0.25">
      <c r="A16351" s="6"/>
    </row>
    <row r="16352" spans="1:1" x14ac:dyDescent="0.25">
      <c r="A16352" s="6"/>
    </row>
    <row r="16353" spans="1:1" x14ac:dyDescent="0.25">
      <c r="A16353" s="6"/>
    </row>
    <row r="16354" spans="1:1" x14ac:dyDescent="0.25">
      <c r="A16354" s="6"/>
    </row>
    <row r="16355" spans="1:1" x14ac:dyDescent="0.25">
      <c r="A16355" s="6"/>
    </row>
    <row r="16356" spans="1:1" x14ac:dyDescent="0.25">
      <c r="A16356" s="6"/>
    </row>
    <row r="16357" spans="1:1" x14ac:dyDescent="0.25">
      <c r="A16357" s="6"/>
    </row>
    <row r="16358" spans="1:1" x14ac:dyDescent="0.25">
      <c r="A16358" s="6"/>
    </row>
    <row r="16359" spans="1:1" x14ac:dyDescent="0.25">
      <c r="A16359" s="6"/>
    </row>
    <row r="16360" spans="1:1" x14ac:dyDescent="0.25">
      <c r="A16360" s="6"/>
    </row>
    <row r="16361" spans="1:1" x14ac:dyDescent="0.25">
      <c r="A16361" s="6"/>
    </row>
    <row r="16362" spans="1:1" x14ac:dyDescent="0.25">
      <c r="A16362" s="6"/>
    </row>
    <row r="16363" spans="1:1" x14ac:dyDescent="0.25">
      <c r="A16363" s="6"/>
    </row>
    <row r="16364" spans="1:1" x14ac:dyDescent="0.25">
      <c r="A16364" s="6"/>
    </row>
    <row r="16365" spans="1:1" x14ac:dyDescent="0.25">
      <c r="A16365" s="6"/>
    </row>
    <row r="16366" spans="1:1" x14ac:dyDescent="0.25">
      <c r="A16366" s="6"/>
    </row>
    <row r="16367" spans="1:1" x14ac:dyDescent="0.25">
      <c r="A16367" s="6"/>
    </row>
    <row r="16368" spans="1:1" x14ac:dyDescent="0.25">
      <c r="A16368" s="6"/>
    </row>
    <row r="16369" spans="1:1" x14ac:dyDescent="0.25">
      <c r="A16369" s="6"/>
    </row>
    <row r="16370" spans="1:1" x14ac:dyDescent="0.25">
      <c r="A16370" s="6"/>
    </row>
    <row r="16371" spans="1:1" x14ac:dyDescent="0.25">
      <c r="A16371" s="6"/>
    </row>
    <row r="16372" spans="1:1" x14ac:dyDescent="0.25">
      <c r="A16372" s="6"/>
    </row>
    <row r="16373" spans="1:1" x14ac:dyDescent="0.25">
      <c r="A16373" s="6"/>
    </row>
    <row r="16374" spans="1:1" x14ac:dyDescent="0.25">
      <c r="A16374" s="6"/>
    </row>
    <row r="16375" spans="1:1" x14ac:dyDescent="0.25">
      <c r="A16375" s="6"/>
    </row>
    <row r="16376" spans="1:1" x14ac:dyDescent="0.25">
      <c r="A16376" s="6"/>
    </row>
    <row r="16377" spans="1:1" x14ac:dyDescent="0.25">
      <c r="A16377" s="6"/>
    </row>
    <row r="16378" spans="1:1" x14ac:dyDescent="0.25">
      <c r="A16378" s="6"/>
    </row>
    <row r="16379" spans="1:1" x14ac:dyDescent="0.25">
      <c r="A16379" s="6"/>
    </row>
    <row r="16380" spans="1:1" x14ac:dyDescent="0.25">
      <c r="A16380" s="6"/>
    </row>
    <row r="16381" spans="1:1" x14ac:dyDescent="0.25">
      <c r="A16381" s="6"/>
    </row>
    <row r="16382" spans="1:1" x14ac:dyDescent="0.25">
      <c r="A16382" s="6"/>
    </row>
    <row r="16383" spans="1:1" x14ac:dyDescent="0.25">
      <c r="A16383" s="6"/>
    </row>
    <row r="16384" spans="1:1" x14ac:dyDescent="0.25">
      <c r="A16384" s="6"/>
    </row>
    <row r="16385" spans="1:1" x14ac:dyDescent="0.25">
      <c r="A16385" s="6"/>
    </row>
    <row r="16386" spans="1:1" x14ac:dyDescent="0.25">
      <c r="A16386" s="6"/>
    </row>
    <row r="16387" spans="1:1" x14ac:dyDescent="0.25">
      <c r="A16387" s="6"/>
    </row>
    <row r="16388" spans="1:1" x14ac:dyDescent="0.25">
      <c r="A16388" s="6"/>
    </row>
    <row r="16389" spans="1:1" x14ac:dyDescent="0.25">
      <c r="A16389" s="6"/>
    </row>
    <row r="16390" spans="1:1" x14ac:dyDescent="0.25">
      <c r="A16390" s="6"/>
    </row>
    <row r="16391" spans="1:1" x14ac:dyDescent="0.25">
      <c r="A16391" s="6"/>
    </row>
    <row r="16392" spans="1:1" x14ac:dyDescent="0.25">
      <c r="A16392" s="6"/>
    </row>
    <row r="16393" spans="1:1" x14ac:dyDescent="0.25">
      <c r="A16393" s="6"/>
    </row>
    <row r="16394" spans="1:1" x14ac:dyDescent="0.25">
      <c r="A16394" s="6"/>
    </row>
    <row r="16395" spans="1:1" x14ac:dyDescent="0.25">
      <c r="A16395" s="6"/>
    </row>
    <row r="16396" spans="1:1" x14ac:dyDescent="0.25">
      <c r="A16396" s="6"/>
    </row>
    <row r="16397" spans="1:1" x14ac:dyDescent="0.25">
      <c r="A16397" s="6"/>
    </row>
    <row r="16398" spans="1:1" x14ac:dyDescent="0.25">
      <c r="A16398" s="6"/>
    </row>
    <row r="16399" spans="1:1" x14ac:dyDescent="0.25">
      <c r="A16399" s="6"/>
    </row>
    <row r="16400" spans="1:1" x14ac:dyDescent="0.25">
      <c r="A16400" s="6"/>
    </row>
    <row r="16401" spans="1:1" x14ac:dyDescent="0.25">
      <c r="A16401" s="6"/>
    </row>
    <row r="16402" spans="1:1" x14ac:dyDescent="0.25">
      <c r="A16402" s="6"/>
    </row>
    <row r="16403" spans="1:1" x14ac:dyDescent="0.25">
      <c r="A16403" s="6"/>
    </row>
    <row r="16404" spans="1:1" x14ac:dyDescent="0.25">
      <c r="A16404" s="6"/>
    </row>
    <row r="16405" spans="1:1" x14ac:dyDescent="0.25">
      <c r="A16405" s="6"/>
    </row>
    <row r="16406" spans="1:1" x14ac:dyDescent="0.25">
      <c r="A16406" s="6"/>
    </row>
    <row r="16407" spans="1:1" x14ac:dyDescent="0.25">
      <c r="A16407" s="6"/>
    </row>
    <row r="16408" spans="1:1" x14ac:dyDescent="0.25">
      <c r="A16408" s="6"/>
    </row>
    <row r="16409" spans="1:1" x14ac:dyDescent="0.25">
      <c r="A16409" s="6"/>
    </row>
    <row r="16410" spans="1:1" x14ac:dyDescent="0.25">
      <c r="A16410" s="6"/>
    </row>
    <row r="16411" spans="1:1" x14ac:dyDescent="0.25">
      <c r="A16411" s="6"/>
    </row>
    <row r="16412" spans="1:1" x14ac:dyDescent="0.25">
      <c r="A16412" s="6"/>
    </row>
    <row r="16413" spans="1:1" x14ac:dyDescent="0.25">
      <c r="A16413" s="6"/>
    </row>
    <row r="16414" spans="1:1" x14ac:dyDescent="0.25">
      <c r="A16414" s="6"/>
    </row>
    <row r="16415" spans="1:1" x14ac:dyDescent="0.25">
      <c r="A16415" s="6"/>
    </row>
    <row r="16416" spans="1:1" x14ac:dyDescent="0.25">
      <c r="A16416" s="6"/>
    </row>
    <row r="16417" spans="1:1" x14ac:dyDescent="0.25">
      <c r="A16417" s="6"/>
    </row>
    <row r="16418" spans="1:1" x14ac:dyDescent="0.25">
      <c r="A16418" s="6"/>
    </row>
    <row r="16419" spans="1:1" x14ac:dyDescent="0.25">
      <c r="A16419" s="6"/>
    </row>
    <row r="16420" spans="1:1" x14ac:dyDescent="0.25">
      <c r="A16420" s="6"/>
    </row>
    <row r="16421" spans="1:1" x14ac:dyDescent="0.25">
      <c r="A16421" s="6"/>
    </row>
    <row r="16422" spans="1:1" x14ac:dyDescent="0.25">
      <c r="A16422" s="6"/>
    </row>
    <row r="16423" spans="1:1" x14ac:dyDescent="0.25">
      <c r="A16423" s="6"/>
    </row>
    <row r="16424" spans="1:1" x14ac:dyDescent="0.25">
      <c r="A16424" s="6"/>
    </row>
    <row r="16425" spans="1:1" x14ac:dyDescent="0.25">
      <c r="A16425" s="6"/>
    </row>
    <row r="16426" spans="1:1" x14ac:dyDescent="0.25">
      <c r="A16426" s="6"/>
    </row>
    <row r="16427" spans="1:1" x14ac:dyDescent="0.25">
      <c r="A16427" s="6"/>
    </row>
    <row r="16428" spans="1:1" x14ac:dyDescent="0.25">
      <c r="A16428" s="6"/>
    </row>
    <row r="16429" spans="1:1" x14ac:dyDescent="0.25">
      <c r="A16429" s="6"/>
    </row>
    <row r="16430" spans="1:1" x14ac:dyDescent="0.25">
      <c r="A16430" s="6"/>
    </row>
    <row r="16431" spans="1:1" x14ac:dyDescent="0.25">
      <c r="A16431" s="6"/>
    </row>
    <row r="16432" spans="1:1" x14ac:dyDescent="0.25">
      <c r="A16432" s="6"/>
    </row>
    <row r="16433" spans="1:1" x14ac:dyDescent="0.25">
      <c r="A16433" s="6"/>
    </row>
    <row r="16434" spans="1:1" x14ac:dyDescent="0.25">
      <c r="A16434" s="6"/>
    </row>
    <row r="16435" spans="1:1" x14ac:dyDescent="0.25">
      <c r="A16435" s="6"/>
    </row>
    <row r="16436" spans="1:1" x14ac:dyDescent="0.25">
      <c r="A16436" s="6"/>
    </row>
    <row r="16437" spans="1:1" x14ac:dyDescent="0.25">
      <c r="A16437" s="6"/>
    </row>
    <row r="16438" spans="1:1" x14ac:dyDescent="0.25">
      <c r="A16438" s="6"/>
    </row>
    <row r="16439" spans="1:1" x14ac:dyDescent="0.25">
      <c r="A16439" s="6"/>
    </row>
    <row r="16440" spans="1:1" x14ac:dyDescent="0.25">
      <c r="A16440" s="6"/>
    </row>
    <row r="16441" spans="1:1" x14ac:dyDescent="0.25">
      <c r="A16441" s="6"/>
    </row>
    <row r="16442" spans="1:1" x14ac:dyDescent="0.25">
      <c r="A16442" s="6"/>
    </row>
    <row r="16443" spans="1:1" x14ac:dyDescent="0.25">
      <c r="A16443" s="6"/>
    </row>
    <row r="16444" spans="1:1" x14ac:dyDescent="0.25">
      <c r="A16444" s="6"/>
    </row>
    <row r="16445" spans="1:1" x14ac:dyDescent="0.25">
      <c r="A16445" s="6"/>
    </row>
    <row r="16446" spans="1:1" x14ac:dyDescent="0.25">
      <c r="A16446" s="6"/>
    </row>
    <row r="16447" spans="1:1" x14ac:dyDescent="0.25">
      <c r="A16447" s="6"/>
    </row>
    <row r="16448" spans="1:1" x14ac:dyDescent="0.25">
      <c r="A16448" s="6"/>
    </row>
    <row r="16449" spans="1:1" x14ac:dyDescent="0.25">
      <c r="A16449" s="6"/>
    </row>
    <row r="16450" spans="1:1" x14ac:dyDescent="0.25">
      <c r="A16450" s="6"/>
    </row>
    <row r="16451" spans="1:1" x14ac:dyDescent="0.25">
      <c r="A16451" s="6"/>
    </row>
    <row r="16452" spans="1:1" x14ac:dyDescent="0.25">
      <c r="A16452" s="6"/>
    </row>
    <row r="16453" spans="1:1" x14ac:dyDescent="0.25">
      <c r="A16453" s="6"/>
    </row>
    <row r="16454" spans="1:1" x14ac:dyDescent="0.25">
      <c r="A16454" s="6"/>
    </row>
    <row r="16455" spans="1:1" x14ac:dyDescent="0.25">
      <c r="A16455" s="6"/>
    </row>
    <row r="16456" spans="1:1" x14ac:dyDescent="0.25">
      <c r="A16456" s="6"/>
    </row>
    <row r="16457" spans="1:1" x14ac:dyDescent="0.25">
      <c r="A16457" s="6"/>
    </row>
    <row r="16458" spans="1:1" x14ac:dyDescent="0.25">
      <c r="A16458" s="6"/>
    </row>
    <row r="16459" spans="1:1" x14ac:dyDescent="0.25">
      <c r="A16459" s="6"/>
    </row>
    <row r="16460" spans="1:1" x14ac:dyDescent="0.25">
      <c r="A16460" s="6"/>
    </row>
    <row r="16461" spans="1:1" x14ac:dyDescent="0.25">
      <c r="A16461" s="6"/>
    </row>
    <row r="16462" spans="1:1" x14ac:dyDescent="0.25">
      <c r="A16462" s="6"/>
    </row>
    <row r="16463" spans="1:1" x14ac:dyDescent="0.25">
      <c r="A16463" s="6"/>
    </row>
    <row r="16464" spans="1:1" x14ac:dyDescent="0.25">
      <c r="A16464" s="6"/>
    </row>
    <row r="16465" spans="1:1" x14ac:dyDescent="0.25">
      <c r="A16465" s="6"/>
    </row>
    <row r="16466" spans="1:1" x14ac:dyDescent="0.25">
      <c r="A16466" s="6"/>
    </row>
    <row r="16467" spans="1:1" x14ac:dyDescent="0.25">
      <c r="A16467" s="6"/>
    </row>
    <row r="16468" spans="1:1" x14ac:dyDescent="0.25">
      <c r="A16468" s="6"/>
    </row>
    <row r="16469" spans="1:1" x14ac:dyDescent="0.25">
      <c r="A16469" s="6"/>
    </row>
    <row r="16470" spans="1:1" x14ac:dyDescent="0.25">
      <c r="A16470" s="6"/>
    </row>
    <row r="16471" spans="1:1" x14ac:dyDescent="0.25">
      <c r="A16471" s="6"/>
    </row>
    <row r="16472" spans="1:1" x14ac:dyDescent="0.25">
      <c r="A16472" s="6"/>
    </row>
    <row r="16473" spans="1:1" x14ac:dyDescent="0.25">
      <c r="A16473" s="6"/>
    </row>
    <row r="16474" spans="1:1" x14ac:dyDescent="0.25">
      <c r="A16474" s="6"/>
    </row>
    <row r="16475" spans="1:1" x14ac:dyDescent="0.25">
      <c r="A16475" s="6"/>
    </row>
    <row r="16476" spans="1:1" x14ac:dyDescent="0.25">
      <c r="A16476" s="6"/>
    </row>
    <row r="16477" spans="1:1" x14ac:dyDescent="0.25">
      <c r="A16477" s="6"/>
    </row>
    <row r="16478" spans="1:1" x14ac:dyDescent="0.25">
      <c r="A16478" s="6"/>
    </row>
    <row r="16479" spans="1:1" x14ac:dyDescent="0.25">
      <c r="A16479" s="6"/>
    </row>
    <row r="16480" spans="1:1" x14ac:dyDescent="0.25">
      <c r="A16480" s="6"/>
    </row>
    <row r="16481" spans="1:1" x14ac:dyDescent="0.25">
      <c r="A16481" s="6"/>
    </row>
    <row r="16482" spans="1:1" x14ac:dyDescent="0.25">
      <c r="A16482" s="6"/>
    </row>
    <row r="16483" spans="1:1" x14ac:dyDescent="0.25">
      <c r="A16483" s="6"/>
    </row>
    <row r="16484" spans="1:1" x14ac:dyDescent="0.25">
      <c r="A16484" s="6"/>
    </row>
    <row r="16485" spans="1:1" x14ac:dyDescent="0.25">
      <c r="A16485" s="6"/>
    </row>
    <row r="16486" spans="1:1" x14ac:dyDescent="0.25">
      <c r="A16486" s="6"/>
    </row>
    <row r="16487" spans="1:1" x14ac:dyDescent="0.25">
      <c r="A16487" s="6"/>
    </row>
    <row r="16488" spans="1:1" x14ac:dyDescent="0.25">
      <c r="A16488" s="6"/>
    </row>
    <row r="16489" spans="1:1" x14ac:dyDescent="0.25">
      <c r="A16489" s="6"/>
    </row>
    <row r="16490" spans="1:1" x14ac:dyDescent="0.25">
      <c r="A16490" s="6"/>
    </row>
    <row r="16491" spans="1:1" x14ac:dyDescent="0.25">
      <c r="A16491" s="6"/>
    </row>
    <row r="16492" spans="1:1" x14ac:dyDescent="0.25">
      <c r="A16492" s="6"/>
    </row>
    <row r="16493" spans="1:1" x14ac:dyDescent="0.25">
      <c r="A16493" s="6"/>
    </row>
    <row r="16494" spans="1:1" x14ac:dyDescent="0.25">
      <c r="A16494" s="6"/>
    </row>
    <row r="16495" spans="1:1" x14ac:dyDescent="0.25">
      <c r="A16495" s="6"/>
    </row>
    <row r="16496" spans="1:1" x14ac:dyDescent="0.25">
      <c r="A16496" s="6"/>
    </row>
    <row r="16497" spans="1:1" x14ac:dyDescent="0.25">
      <c r="A16497" s="6"/>
    </row>
    <row r="16498" spans="1:1" x14ac:dyDescent="0.25">
      <c r="A16498" s="6"/>
    </row>
    <row r="16499" spans="1:1" x14ac:dyDescent="0.25">
      <c r="A16499" s="6"/>
    </row>
    <row r="16500" spans="1:1" x14ac:dyDescent="0.25">
      <c r="A16500" s="6"/>
    </row>
    <row r="16501" spans="1:1" x14ac:dyDescent="0.25">
      <c r="A16501" s="6"/>
    </row>
    <row r="16502" spans="1:1" x14ac:dyDescent="0.25">
      <c r="A16502" s="6"/>
    </row>
    <row r="16503" spans="1:1" x14ac:dyDescent="0.25">
      <c r="A16503" s="6"/>
    </row>
    <row r="16504" spans="1:1" x14ac:dyDescent="0.25">
      <c r="A16504" s="6"/>
    </row>
    <row r="16505" spans="1:1" x14ac:dyDescent="0.25">
      <c r="A16505" s="6"/>
    </row>
    <row r="16506" spans="1:1" x14ac:dyDescent="0.25">
      <c r="A16506" s="6"/>
    </row>
    <row r="16507" spans="1:1" x14ac:dyDescent="0.25">
      <c r="A16507" s="6"/>
    </row>
    <row r="16508" spans="1:1" x14ac:dyDescent="0.25">
      <c r="A16508" s="6"/>
    </row>
    <row r="16509" spans="1:1" x14ac:dyDescent="0.25">
      <c r="A16509" s="6"/>
    </row>
    <row r="16510" spans="1:1" x14ac:dyDescent="0.25">
      <c r="A16510" s="6"/>
    </row>
    <row r="16511" spans="1:1" x14ac:dyDescent="0.25">
      <c r="A16511" s="6"/>
    </row>
    <row r="16512" spans="1:1" x14ac:dyDescent="0.25">
      <c r="A16512" s="6"/>
    </row>
    <row r="16513" spans="1:1" x14ac:dyDescent="0.25">
      <c r="A16513" s="6"/>
    </row>
    <row r="16514" spans="1:1" x14ac:dyDescent="0.25">
      <c r="A16514" s="6"/>
    </row>
    <row r="16515" spans="1:1" x14ac:dyDescent="0.25">
      <c r="A16515" s="6"/>
    </row>
    <row r="16516" spans="1:1" x14ac:dyDescent="0.25">
      <c r="A16516" s="6"/>
    </row>
    <row r="16517" spans="1:1" x14ac:dyDescent="0.25">
      <c r="A16517" s="6"/>
    </row>
    <row r="16518" spans="1:1" x14ac:dyDescent="0.25">
      <c r="A16518" s="6"/>
    </row>
    <row r="16519" spans="1:1" x14ac:dyDescent="0.25">
      <c r="A16519" s="6"/>
    </row>
    <row r="16520" spans="1:1" x14ac:dyDescent="0.25">
      <c r="A16520" s="6"/>
    </row>
    <row r="16521" spans="1:1" x14ac:dyDescent="0.25">
      <c r="A16521" s="6"/>
    </row>
    <row r="16522" spans="1:1" x14ac:dyDescent="0.25">
      <c r="A16522" s="6"/>
    </row>
    <row r="16523" spans="1:1" x14ac:dyDescent="0.25">
      <c r="A16523" s="6"/>
    </row>
    <row r="16524" spans="1:1" x14ac:dyDescent="0.25">
      <c r="A16524" s="6"/>
    </row>
    <row r="16525" spans="1:1" x14ac:dyDescent="0.25">
      <c r="A16525" s="6"/>
    </row>
    <row r="16526" spans="1:1" x14ac:dyDescent="0.25">
      <c r="A16526" s="6"/>
    </row>
    <row r="16527" spans="1:1" x14ac:dyDescent="0.25">
      <c r="A16527" s="6"/>
    </row>
    <row r="16528" spans="1:1" x14ac:dyDescent="0.25">
      <c r="A16528" s="6"/>
    </row>
    <row r="16529" spans="1:1" x14ac:dyDescent="0.25">
      <c r="A16529" s="6"/>
    </row>
    <row r="16530" spans="1:1" x14ac:dyDescent="0.25">
      <c r="A16530" s="6"/>
    </row>
    <row r="16531" spans="1:1" x14ac:dyDescent="0.25">
      <c r="A16531" s="6"/>
    </row>
    <row r="16532" spans="1:1" x14ac:dyDescent="0.25">
      <c r="A16532" s="6"/>
    </row>
    <row r="16533" spans="1:1" x14ac:dyDescent="0.25">
      <c r="A16533" s="6"/>
    </row>
    <row r="16534" spans="1:1" x14ac:dyDescent="0.25">
      <c r="A16534" s="6"/>
    </row>
    <row r="16535" spans="1:1" x14ac:dyDescent="0.25">
      <c r="A16535" s="6"/>
    </row>
    <row r="16536" spans="1:1" x14ac:dyDescent="0.25">
      <c r="A16536" s="6"/>
    </row>
    <row r="16537" spans="1:1" x14ac:dyDescent="0.25">
      <c r="A16537" s="6"/>
    </row>
    <row r="16538" spans="1:1" x14ac:dyDescent="0.25">
      <c r="A16538" s="6"/>
    </row>
    <row r="16539" spans="1:1" x14ac:dyDescent="0.25">
      <c r="A16539" s="6"/>
    </row>
    <row r="16540" spans="1:1" x14ac:dyDescent="0.25">
      <c r="A16540" s="6"/>
    </row>
    <row r="16541" spans="1:1" x14ac:dyDescent="0.25">
      <c r="A16541" s="6"/>
    </row>
    <row r="16542" spans="1:1" x14ac:dyDescent="0.25">
      <c r="A16542" s="6"/>
    </row>
    <row r="16543" spans="1:1" x14ac:dyDescent="0.25">
      <c r="A16543" s="6"/>
    </row>
    <row r="16544" spans="1:1" x14ac:dyDescent="0.25">
      <c r="A16544" s="6"/>
    </row>
    <row r="16545" spans="1:1" x14ac:dyDescent="0.25">
      <c r="A16545" s="6"/>
    </row>
    <row r="16546" spans="1:1" x14ac:dyDescent="0.25">
      <c r="A16546" s="6"/>
    </row>
    <row r="16547" spans="1:1" x14ac:dyDescent="0.25">
      <c r="A16547" s="6"/>
    </row>
    <row r="16548" spans="1:1" x14ac:dyDescent="0.25">
      <c r="A16548" s="6"/>
    </row>
    <row r="16549" spans="1:1" x14ac:dyDescent="0.25">
      <c r="A16549" s="6"/>
    </row>
    <row r="16550" spans="1:1" x14ac:dyDescent="0.25">
      <c r="A16550" s="6"/>
    </row>
    <row r="16551" spans="1:1" x14ac:dyDescent="0.25">
      <c r="A16551" s="6"/>
    </row>
    <row r="16552" spans="1:1" x14ac:dyDescent="0.25">
      <c r="A16552" s="6"/>
    </row>
    <row r="16553" spans="1:1" x14ac:dyDescent="0.25">
      <c r="A16553" s="6"/>
    </row>
    <row r="16554" spans="1:1" x14ac:dyDescent="0.25">
      <c r="A16554" s="6"/>
    </row>
    <row r="16555" spans="1:1" x14ac:dyDescent="0.25">
      <c r="A16555" s="6"/>
    </row>
    <row r="16556" spans="1:1" x14ac:dyDescent="0.25">
      <c r="A16556" s="6"/>
    </row>
    <row r="16557" spans="1:1" x14ac:dyDescent="0.25">
      <c r="A16557" s="6"/>
    </row>
    <row r="16558" spans="1:1" x14ac:dyDescent="0.25">
      <c r="A16558" s="6"/>
    </row>
    <row r="16559" spans="1:1" x14ac:dyDescent="0.25">
      <c r="A16559" s="6"/>
    </row>
    <row r="16560" spans="1:1" x14ac:dyDescent="0.25">
      <c r="A16560" s="6"/>
    </row>
    <row r="16561" spans="1:1" x14ac:dyDescent="0.25">
      <c r="A16561" s="6"/>
    </row>
    <row r="16562" spans="1:1" x14ac:dyDescent="0.25">
      <c r="A16562" s="6"/>
    </row>
    <row r="16563" spans="1:1" x14ac:dyDescent="0.25">
      <c r="A16563" s="6"/>
    </row>
    <row r="16564" spans="1:1" x14ac:dyDescent="0.25">
      <c r="A16564" s="6"/>
    </row>
    <row r="16565" spans="1:1" x14ac:dyDescent="0.25">
      <c r="A16565" s="6"/>
    </row>
    <row r="16566" spans="1:1" x14ac:dyDescent="0.25">
      <c r="A16566" s="6"/>
    </row>
    <row r="16567" spans="1:1" x14ac:dyDescent="0.25">
      <c r="A16567" s="6"/>
    </row>
    <row r="16568" spans="1:1" x14ac:dyDescent="0.25">
      <c r="A16568" s="6"/>
    </row>
    <row r="16569" spans="1:1" x14ac:dyDescent="0.25">
      <c r="A16569" s="6"/>
    </row>
    <row r="16570" spans="1:1" x14ac:dyDescent="0.25">
      <c r="A16570" s="6"/>
    </row>
    <row r="16571" spans="1:1" x14ac:dyDescent="0.25">
      <c r="A16571" s="6"/>
    </row>
    <row r="16572" spans="1:1" x14ac:dyDescent="0.25">
      <c r="A16572" s="6"/>
    </row>
    <row r="16573" spans="1:1" x14ac:dyDescent="0.25">
      <c r="A16573" s="6"/>
    </row>
    <row r="16574" spans="1:1" x14ac:dyDescent="0.25">
      <c r="A16574" s="6"/>
    </row>
    <row r="16575" spans="1:1" x14ac:dyDescent="0.25">
      <c r="A16575" s="6"/>
    </row>
    <row r="16576" spans="1:1" x14ac:dyDescent="0.25">
      <c r="A16576" s="6"/>
    </row>
    <row r="16577" spans="1:1" x14ac:dyDescent="0.25">
      <c r="A16577" s="6"/>
    </row>
    <row r="16578" spans="1:1" x14ac:dyDescent="0.25">
      <c r="A16578" s="6"/>
    </row>
    <row r="16579" spans="1:1" x14ac:dyDescent="0.25">
      <c r="A16579" s="6"/>
    </row>
    <row r="16580" spans="1:1" x14ac:dyDescent="0.25">
      <c r="A16580" s="6"/>
    </row>
    <row r="16581" spans="1:1" x14ac:dyDescent="0.25">
      <c r="A16581" s="6"/>
    </row>
    <row r="16582" spans="1:1" x14ac:dyDescent="0.25">
      <c r="A16582" s="6"/>
    </row>
    <row r="16583" spans="1:1" x14ac:dyDescent="0.25">
      <c r="A16583" s="6"/>
    </row>
    <row r="16584" spans="1:1" x14ac:dyDescent="0.25">
      <c r="A16584" s="6"/>
    </row>
    <row r="16585" spans="1:1" x14ac:dyDescent="0.25">
      <c r="A16585" s="6"/>
    </row>
    <row r="16586" spans="1:1" x14ac:dyDescent="0.25">
      <c r="A16586" s="6"/>
    </row>
    <row r="16587" spans="1:1" x14ac:dyDescent="0.25">
      <c r="A16587" s="6"/>
    </row>
    <row r="16588" spans="1:1" x14ac:dyDescent="0.25">
      <c r="A16588" s="6"/>
    </row>
    <row r="16589" spans="1:1" x14ac:dyDescent="0.25">
      <c r="A16589" s="6"/>
    </row>
    <row r="16590" spans="1:1" x14ac:dyDescent="0.25">
      <c r="A16590" s="6"/>
    </row>
    <row r="16591" spans="1:1" x14ac:dyDescent="0.25">
      <c r="A16591" s="6"/>
    </row>
    <row r="16592" spans="1:1" x14ac:dyDescent="0.25">
      <c r="A16592" s="6"/>
    </row>
    <row r="16593" spans="1:1" x14ac:dyDescent="0.25">
      <c r="A16593" s="6"/>
    </row>
    <row r="16594" spans="1:1" x14ac:dyDescent="0.25">
      <c r="A16594" s="6"/>
    </row>
    <row r="16595" spans="1:1" x14ac:dyDescent="0.25">
      <c r="A16595" s="6"/>
    </row>
    <row r="16596" spans="1:1" x14ac:dyDescent="0.25">
      <c r="A16596" s="6"/>
    </row>
    <row r="16597" spans="1:1" x14ac:dyDescent="0.25">
      <c r="A16597" s="6"/>
    </row>
    <row r="16598" spans="1:1" x14ac:dyDescent="0.25">
      <c r="A16598" s="6"/>
    </row>
    <row r="16599" spans="1:1" x14ac:dyDescent="0.25">
      <c r="A16599" s="6"/>
    </row>
    <row r="16600" spans="1:1" x14ac:dyDescent="0.25">
      <c r="A16600" s="6"/>
    </row>
    <row r="16601" spans="1:1" x14ac:dyDescent="0.25">
      <c r="A16601" s="6"/>
    </row>
    <row r="16602" spans="1:1" x14ac:dyDescent="0.25">
      <c r="A16602" s="6"/>
    </row>
    <row r="16603" spans="1:1" x14ac:dyDescent="0.25">
      <c r="A16603" s="6"/>
    </row>
    <row r="16604" spans="1:1" x14ac:dyDescent="0.25">
      <c r="A16604" s="6"/>
    </row>
    <row r="16605" spans="1:1" x14ac:dyDescent="0.25">
      <c r="A16605" s="6"/>
    </row>
    <row r="16606" spans="1:1" x14ac:dyDescent="0.25">
      <c r="A16606" s="6"/>
    </row>
    <row r="16607" spans="1:1" x14ac:dyDescent="0.25">
      <c r="A16607" s="6"/>
    </row>
    <row r="16608" spans="1:1" x14ac:dyDescent="0.25">
      <c r="A16608" s="6"/>
    </row>
    <row r="16609" spans="1:1" x14ac:dyDescent="0.25">
      <c r="A16609" s="6"/>
    </row>
    <row r="16610" spans="1:1" x14ac:dyDescent="0.25">
      <c r="A16610" s="6"/>
    </row>
    <row r="16611" spans="1:1" x14ac:dyDescent="0.25">
      <c r="A16611" s="6"/>
    </row>
    <row r="16612" spans="1:1" x14ac:dyDescent="0.25">
      <c r="A16612" s="6"/>
    </row>
    <row r="16613" spans="1:1" x14ac:dyDescent="0.25">
      <c r="A16613" s="6"/>
    </row>
    <row r="16614" spans="1:1" x14ac:dyDescent="0.25">
      <c r="A16614" s="6"/>
    </row>
    <row r="16615" spans="1:1" x14ac:dyDescent="0.25">
      <c r="A16615" s="6"/>
    </row>
    <row r="16616" spans="1:1" x14ac:dyDescent="0.25">
      <c r="A16616" s="6"/>
    </row>
    <row r="16617" spans="1:1" x14ac:dyDescent="0.25">
      <c r="A16617" s="6"/>
    </row>
    <row r="16618" spans="1:1" x14ac:dyDescent="0.25">
      <c r="A16618" s="6"/>
    </row>
    <row r="16619" spans="1:1" x14ac:dyDescent="0.25">
      <c r="A16619" s="6"/>
    </row>
    <row r="16620" spans="1:1" x14ac:dyDescent="0.25">
      <c r="A16620" s="6"/>
    </row>
    <row r="16621" spans="1:1" x14ac:dyDescent="0.25">
      <c r="A16621" s="6"/>
    </row>
    <row r="16622" spans="1:1" x14ac:dyDescent="0.25">
      <c r="A16622" s="6"/>
    </row>
    <row r="16623" spans="1:1" x14ac:dyDescent="0.25">
      <c r="A16623" s="6"/>
    </row>
    <row r="16624" spans="1:1" x14ac:dyDescent="0.25">
      <c r="A16624" s="6"/>
    </row>
    <row r="16625" spans="1:1" x14ac:dyDescent="0.25">
      <c r="A16625" s="6"/>
    </row>
    <row r="16626" spans="1:1" x14ac:dyDescent="0.25">
      <c r="A16626" s="6"/>
    </row>
    <row r="16627" spans="1:1" x14ac:dyDescent="0.25">
      <c r="A16627" s="6"/>
    </row>
    <row r="16628" spans="1:1" x14ac:dyDescent="0.25">
      <c r="A16628" s="6"/>
    </row>
    <row r="16629" spans="1:1" x14ac:dyDescent="0.25">
      <c r="A16629" s="6"/>
    </row>
    <row r="16630" spans="1:1" x14ac:dyDescent="0.25">
      <c r="A16630" s="6"/>
    </row>
    <row r="16631" spans="1:1" x14ac:dyDescent="0.25">
      <c r="A16631" s="6"/>
    </row>
    <row r="16632" spans="1:1" x14ac:dyDescent="0.25">
      <c r="A16632" s="6"/>
    </row>
    <row r="16633" spans="1:1" x14ac:dyDescent="0.25">
      <c r="A16633" s="6"/>
    </row>
    <row r="16634" spans="1:1" x14ac:dyDescent="0.25">
      <c r="A16634" s="6"/>
    </row>
    <row r="16635" spans="1:1" x14ac:dyDescent="0.25">
      <c r="A16635" s="6"/>
    </row>
    <row r="16636" spans="1:1" x14ac:dyDescent="0.25">
      <c r="A16636" s="6"/>
    </row>
    <row r="16637" spans="1:1" x14ac:dyDescent="0.25">
      <c r="A16637" s="6"/>
    </row>
    <row r="16638" spans="1:1" x14ac:dyDescent="0.25">
      <c r="A16638" s="6"/>
    </row>
    <row r="16639" spans="1:1" x14ac:dyDescent="0.25">
      <c r="A16639" s="6"/>
    </row>
    <row r="16640" spans="1:1" x14ac:dyDescent="0.25">
      <c r="A16640" s="6"/>
    </row>
    <row r="16641" spans="1:1" x14ac:dyDescent="0.25">
      <c r="A16641" s="6"/>
    </row>
    <row r="16642" spans="1:1" x14ac:dyDescent="0.25">
      <c r="A16642" s="6"/>
    </row>
    <row r="16643" spans="1:1" x14ac:dyDescent="0.25">
      <c r="A16643" s="6"/>
    </row>
    <row r="16644" spans="1:1" x14ac:dyDescent="0.25">
      <c r="A16644" s="6"/>
    </row>
    <row r="16645" spans="1:1" x14ac:dyDescent="0.25">
      <c r="A16645" s="6"/>
    </row>
    <row r="16646" spans="1:1" x14ac:dyDescent="0.25">
      <c r="A16646" s="6"/>
    </row>
    <row r="16647" spans="1:1" x14ac:dyDescent="0.25">
      <c r="A16647" s="6"/>
    </row>
    <row r="16648" spans="1:1" x14ac:dyDescent="0.25">
      <c r="A16648" s="6"/>
    </row>
    <row r="16649" spans="1:1" x14ac:dyDescent="0.25">
      <c r="A16649" s="6"/>
    </row>
    <row r="16650" spans="1:1" x14ac:dyDescent="0.25">
      <c r="A16650" s="6"/>
    </row>
    <row r="16651" spans="1:1" x14ac:dyDescent="0.25">
      <c r="A16651" s="6"/>
    </row>
    <row r="16652" spans="1:1" x14ac:dyDescent="0.25">
      <c r="A16652" s="6"/>
    </row>
    <row r="16653" spans="1:1" x14ac:dyDescent="0.25">
      <c r="A16653" s="6"/>
    </row>
    <row r="16654" spans="1:1" x14ac:dyDescent="0.25">
      <c r="A16654" s="6"/>
    </row>
    <row r="16655" spans="1:1" x14ac:dyDescent="0.25">
      <c r="A16655" s="6"/>
    </row>
    <row r="16656" spans="1:1" x14ac:dyDescent="0.25">
      <c r="A16656" s="6"/>
    </row>
    <row r="16657" spans="1:1" x14ac:dyDescent="0.25">
      <c r="A16657" s="6"/>
    </row>
    <row r="16658" spans="1:1" x14ac:dyDescent="0.25">
      <c r="A16658" s="6"/>
    </row>
    <row r="16659" spans="1:1" x14ac:dyDescent="0.25">
      <c r="A16659" s="6"/>
    </row>
    <row r="16660" spans="1:1" x14ac:dyDescent="0.25">
      <c r="A16660" s="6"/>
    </row>
    <row r="16661" spans="1:1" x14ac:dyDescent="0.25">
      <c r="A16661" s="6"/>
    </row>
    <row r="16662" spans="1:1" x14ac:dyDescent="0.25">
      <c r="A16662" s="6"/>
    </row>
    <row r="16663" spans="1:1" x14ac:dyDescent="0.25">
      <c r="A16663" s="6"/>
    </row>
    <row r="16664" spans="1:1" x14ac:dyDescent="0.25">
      <c r="A16664" s="6"/>
    </row>
    <row r="16665" spans="1:1" x14ac:dyDescent="0.25">
      <c r="A16665" s="6"/>
    </row>
    <row r="16666" spans="1:1" x14ac:dyDescent="0.25">
      <c r="A16666" s="6"/>
    </row>
    <row r="16667" spans="1:1" x14ac:dyDescent="0.25">
      <c r="A16667" s="6"/>
    </row>
    <row r="16668" spans="1:1" x14ac:dyDescent="0.25">
      <c r="A16668" s="6"/>
    </row>
    <row r="16669" spans="1:1" x14ac:dyDescent="0.25">
      <c r="A16669" s="6"/>
    </row>
    <row r="16670" spans="1:1" x14ac:dyDescent="0.25">
      <c r="A16670" s="6"/>
    </row>
    <row r="16671" spans="1:1" x14ac:dyDescent="0.25">
      <c r="A16671" s="6"/>
    </row>
    <row r="16672" spans="1:1" x14ac:dyDescent="0.25">
      <c r="A16672" s="6"/>
    </row>
    <row r="16673" spans="1:1" x14ac:dyDescent="0.25">
      <c r="A16673" s="6"/>
    </row>
    <row r="16674" spans="1:1" x14ac:dyDescent="0.25">
      <c r="A16674" s="6"/>
    </row>
    <row r="16675" spans="1:1" x14ac:dyDescent="0.25">
      <c r="A16675" s="6"/>
    </row>
    <row r="16676" spans="1:1" x14ac:dyDescent="0.25">
      <c r="A16676" s="6"/>
    </row>
    <row r="16677" spans="1:1" x14ac:dyDescent="0.25">
      <c r="A16677" s="6"/>
    </row>
    <row r="16678" spans="1:1" x14ac:dyDescent="0.25">
      <c r="A16678" s="6"/>
    </row>
    <row r="16679" spans="1:1" x14ac:dyDescent="0.25">
      <c r="A16679" s="6"/>
    </row>
    <row r="16680" spans="1:1" x14ac:dyDescent="0.25">
      <c r="A16680" s="6"/>
    </row>
    <row r="16681" spans="1:1" x14ac:dyDescent="0.25">
      <c r="A16681" s="6"/>
    </row>
    <row r="16682" spans="1:1" x14ac:dyDescent="0.25">
      <c r="A16682" s="6"/>
    </row>
    <row r="16683" spans="1:1" x14ac:dyDescent="0.25">
      <c r="A16683" s="6"/>
    </row>
    <row r="16684" spans="1:1" x14ac:dyDescent="0.25">
      <c r="A16684" s="6"/>
    </row>
    <row r="16685" spans="1:1" x14ac:dyDescent="0.25">
      <c r="A16685" s="6"/>
    </row>
    <row r="16686" spans="1:1" x14ac:dyDescent="0.25">
      <c r="A16686" s="6"/>
    </row>
    <row r="16687" spans="1:1" x14ac:dyDescent="0.25">
      <c r="A16687" s="6"/>
    </row>
    <row r="16688" spans="1:1" x14ac:dyDescent="0.25">
      <c r="A16688" s="6"/>
    </row>
    <row r="16689" spans="1:1" x14ac:dyDescent="0.25">
      <c r="A16689" s="6"/>
    </row>
    <row r="16690" spans="1:1" x14ac:dyDescent="0.25">
      <c r="A16690" s="6"/>
    </row>
    <row r="16691" spans="1:1" x14ac:dyDescent="0.25">
      <c r="A16691" s="6"/>
    </row>
    <row r="16692" spans="1:1" x14ac:dyDescent="0.25">
      <c r="A16692" s="6"/>
    </row>
    <row r="16693" spans="1:1" x14ac:dyDescent="0.25">
      <c r="A16693" s="6"/>
    </row>
    <row r="16694" spans="1:1" x14ac:dyDescent="0.25">
      <c r="A16694" s="6"/>
    </row>
    <row r="16695" spans="1:1" x14ac:dyDescent="0.25">
      <c r="A16695" s="6"/>
    </row>
    <row r="16696" spans="1:1" x14ac:dyDescent="0.25">
      <c r="A16696" s="6"/>
    </row>
    <row r="16697" spans="1:1" x14ac:dyDescent="0.25">
      <c r="A16697" s="6"/>
    </row>
    <row r="16698" spans="1:1" x14ac:dyDescent="0.25">
      <c r="A16698" s="6"/>
    </row>
    <row r="16699" spans="1:1" x14ac:dyDescent="0.25">
      <c r="A16699" s="6"/>
    </row>
    <row r="16700" spans="1:1" x14ac:dyDescent="0.25">
      <c r="A16700" s="6"/>
    </row>
    <row r="16701" spans="1:1" x14ac:dyDescent="0.25">
      <c r="A16701" s="6"/>
    </row>
    <row r="16702" spans="1:1" x14ac:dyDescent="0.25">
      <c r="A16702" s="6"/>
    </row>
    <row r="16703" spans="1:1" x14ac:dyDescent="0.25">
      <c r="A16703" s="6"/>
    </row>
    <row r="16704" spans="1:1" x14ac:dyDescent="0.25">
      <c r="A16704" s="6"/>
    </row>
    <row r="16705" spans="1:1" x14ac:dyDescent="0.25">
      <c r="A16705" s="6"/>
    </row>
    <row r="16706" spans="1:1" x14ac:dyDescent="0.25">
      <c r="A16706" s="6"/>
    </row>
    <row r="16707" spans="1:1" x14ac:dyDescent="0.25">
      <c r="A16707" s="6"/>
    </row>
    <row r="16708" spans="1:1" x14ac:dyDescent="0.25">
      <c r="A16708" s="6"/>
    </row>
    <row r="16709" spans="1:1" x14ac:dyDescent="0.25">
      <c r="A16709" s="6"/>
    </row>
    <row r="16710" spans="1:1" x14ac:dyDescent="0.25">
      <c r="A16710" s="6"/>
    </row>
    <row r="16711" spans="1:1" x14ac:dyDescent="0.25">
      <c r="A16711" s="6"/>
    </row>
    <row r="16712" spans="1:1" x14ac:dyDescent="0.25">
      <c r="A16712" s="6"/>
    </row>
    <row r="16713" spans="1:1" x14ac:dyDescent="0.25">
      <c r="A16713" s="6"/>
    </row>
    <row r="16714" spans="1:1" x14ac:dyDescent="0.25">
      <c r="A16714" s="6"/>
    </row>
    <row r="16715" spans="1:1" x14ac:dyDescent="0.25">
      <c r="A16715" s="6"/>
    </row>
    <row r="16716" spans="1:1" x14ac:dyDescent="0.25">
      <c r="A16716" s="6"/>
    </row>
    <row r="16717" spans="1:1" x14ac:dyDescent="0.25">
      <c r="A16717" s="6"/>
    </row>
    <row r="16718" spans="1:1" x14ac:dyDescent="0.25">
      <c r="A16718" s="6"/>
    </row>
    <row r="16719" spans="1:1" x14ac:dyDescent="0.25">
      <c r="A16719" s="6"/>
    </row>
    <row r="16720" spans="1:1" x14ac:dyDescent="0.25">
      <c r="A16720" s="6"/>
    </row>
    <row r="16721" spans="1:1" x14ac:dyDescent="0.25">
      <c r="A16721" s="6"/>
    </row>
    <row r="16722" spans="1:1" x14ac:dyDescent="0.25">
      <c r="A16722" s="6"/>
    </row>
    <row r="16723" spans="1:1" x14ac:dyDescent="0.25">
      <c r="A16723" s="6"/>
    </row>
    <row r="16724" spans="1:1" x14ac:dyDescent="0.25">
      <c r="A16724" s="6"/>
    </row>
    <row r="16725" spans="1:1" x14ac:dyDescent="0.25">
      <c r="A16725" s="6"/>
    </row>
    <row r="16726" spans="1:1" x14ac:dyDescent="0.25">
      <c r="A16726" s="6"/>
    </row>
    <row r="16727" spans="1:1" x14ac:dyDescent="0.25">
      <c r="A16727" s="6"/>
    </row>
    <row r="16728" spans="1:1" x14ac:dyDescent="0.25">
      <c r="A16728" s="6"/>
    </row>
    <row r="16729" spans="1:1" x14ac:dyDescent="0.25">
      <c r="A16729" s="6"/>
    </row>
    <row r="16730" spans="1:1" x14ac:dyDescent="0.25">
      <c r="A16730" s="6"/>
    </row>
    <row r="16731" spans="1:1" x14ac:dyDescent="0.25">
      <c r="A16731" s="6"/>
    </row>
    <row r="16732" spans="1:1" x14ac:dyDescent="0.25">
      <c r="A16732" s="6"/>
    </row>
    <row r="16733" spans="1:1" x14ac:dyDescent="0.25">
      <c r="A16733" s="6"/>
    </row>
    <row r="16734" spans="1:1" x14ac:dyDescent="0.25">
      <c r="A16734" s="6"/>
    </row>
    <row r="16735" spans="1:1" x14ac:dyDescent="0.25">
      <c r="A16735" s="6"/>
    </row>
    <row r="16736" spans="1:1" x14ac:dyDescent="0.25">
      <c r="A16736" s="6"/>
    </row>
    <row r="16737" spans="1:1" x14ac:dyDescent="0.25">
      <c r="A16737" s="6"/>
    </row>
    <row r="16738" spans="1:1" x14ac:dyDescent="0.25">
      <c r="A16738" s="6"/>
    </row>
    <row r="16739" spans="1:1" x14ac:dyDescent="0.25">
      <c r="A16739" s="6"/>
    </row>
    <row r="16740" spans="1:1" x14ac:dyDescent="0.25">
      <c r="A16740" s="6"/>
    </row>
    <row r="16741" spans="1:1" x14ac:dyDescent="0.25">
      <c r="A16741" s="6"/>
    </row>
    <row r="16742" spans="1:1" x14ac:dyDescent="0.25">
      <c r="A16742" s="6"/>
    </row>
    <row r="16743" spans="1:1" x14ac:dyDescent="0.25">
      <c r="A16743" s="6"/>
    </row>
    <row r="16744" spans="1:1" x14ac:dyDescent="0.25">
      <c r="A16744" s="6"/>
    </row>
    <row r="16745" spans="1:1" x14ac:dyDescent="0.25">
      <c r="A16745" s="6"/>
    </row>
    <row r="16746" spans="1:1" x14ac:dyDescent="0.25">
      <c r="A16746" s="6"/>
    </row>
    <row r="16747" spans="1:1" x14ac:dyDescent="0.25">
      <c r="A16747" s="6"/>
    </row>
    <row r="16748" spans="1:1" x14ac:dyDescent="0.25">
      <c r="A16748" s="6"/>
    </row>
    <row r="16749" spans="1:1" x14ac:dyDescent="0.25">
      <c r="A16749" s="6"/>
    </row>
    <row r="16750" spans="1:1" x14ac:dyDescent="0.25">
      <c r="A16750" s="6"/>
    </row>
    <row r="16751" spans="1:1" x14ac:dyDescent="0.25">
      <c r="A16751" s="6"/>
    </row>
    <row r="16752" spans="1:1" x14ac:dyDescent="0.25">
      <c r="A16752" s="6"/>
    </row>
    <row r="16753" spans="1:1" x14ac:dyDescent="0.25">
      <c r="A16753" s="6"/>
    </row>
    <row r="16754" spans="1:1" x14ac:dyDescent="0.25">
      <c r="A16754" s="6"/>
    </row>
    <row r="16755" spans="1:1" x14ac:dyDescent="0.25">
      <c r="A16755" s="6"/>
    </row>
    <row r="16756" spans="1:1" x14ac:dyDescent="0.25">
      <c r="A16756" s="6"/>
    </row>
    <row r="16757" spans="1:1" x14ac:dyDescent="0.25">
      <c r="A16757" s="6"/>
    </row>
    <row r="16758" spans="1:1" x14ac:dyDescent="0.25">
      <c r="A16758" s="6"/>
    </row>
    <row r="16759" spans="1:1" x14ac:dyDescent="0.25">
      <c r="A16759" s="6"/>
    </row>
    <row r="16760" spans="1:1" x14ac:dyDescent="0.25">
      <c r="A16760" s="6"/>
    </row>
    <row r="16761" spans="1:1" x14ac:dyDescent="0.25">
      <c r="A16761" s="6"/>
    </row>
    <row r="16762" spans="1:1" x14ac:dyDescent="0.25">
      <c r="A16762" s="6"/>
    </row>
    <row r="16763" spans="1:1" x14ac:dyDescent="0.25">
      <c r="A16763" s="6"/>
    </row>
    <row r="16764" spans="1:1" x14ac:dyDescent="0.25">
      <c r="A16764" s="6"/>
    </row>
    <row r="16765" spans="1:1" x14ac:dyDescent="0.25">
      <c r="A16765" s="6"/>
    </row>
    <row r="16766" spans="1:1" x14ac:dyDescent="0.25">
      <c r="A16766" s="6"/>
    </row>
    <row r="16767" spans="1:1" x14ac:dyDescent="0.25">
      <c r="A16767" s="6"/>
    </row>
    <row r="16768" spans="1:1" x14ac:dyDescent="0.25">
      <c r="A16768" s="6"/>
    </row>
    <row r="16769" spans="1:1" x14ac:dyDescent="0.25">
      <c r="A16769" s="6"/>
    </row>
    <row r="16770" spans="1:1" x14ac:dyDescent="0.25">
      <c r="A16770" s="6"/>
    </row>
    <row r="16771" spans="1:1" x14ac:dyDescent="0.25">
      <c r="A16771" s="6"/>
    </row>
    <row r="16772" spans="1:1" x14ac:dyDescent="0.25">
      <c r="A16772" s="6"/>
    </row>
    <row r="16773" spans="1:1" x14ac:dyDescent="0.25">
      <c r="A16773" s="6"/>
    </row>
    <row r="16774" spans="1:1" x14ac:dyDescent="0.25">
      <c r="A16774" s="6"/>
    </row>
    <row r="16775" spans="1:1" x14ac:dyDescent="0.25">
      <c r="A16775" s="6"/>
    </row>
    <row r="16776" spans="1:1" x14ac:dyDescent="0.25">
      <c r="A16776" s="6"/>
    </row>
    <row r="16777" spans="1:1" x14ac:dyDescent="0.25">
      <c r="A16777" s="6"/>
    </row>
    <row r="16778" spans="1:1" x14ac:dyDescent="0.25">
      <c r="A16778" s="6"/>
    </row>
    <row r="16779" spans="1:1" x14ac:dyDescent="0.25">
      <c r="A16779" s="6"/>
    </row>
    <row r="16780" spans="1:1" x14ac:dyDescent="0.25">
      <c r="A16780" s="6"/>
    </row>
    <row r="16781" spans="1:1" x14ac:dyDescent="0.25">
      <c r="A16781" s="6"/>
    </row>
    <row r="16782" spans="1:1" x14ac:dyDescent="0.25">
      <c r="A16782" s="6"/>
    </row>
    <row r="16783" spans="1:1" x14ac:dyDescent="0.25">
      <c r="A16783" s="6"/>
    </row>
    <row r="16784" spans="1:1" x14ac:dyDescent="0.25">
      <c r="A16784" s="6"/>
    </row>
    <row r="16785" spans="1:1" x14ac:dyDescent="0.25">
      <c r="A16785" s="6"/>
    </row>
    <row r="16786" spans="1:1" x14ac:dyDescent="0.25">
      <c r="A16786" s="6"/>
    </row>
    <row r="16787" spans="1:1" x14ac:dyDescent="0.25">
      <c r="A16787" s="6"/>
    </row>
    <row r="16788" spans="1:1" x14ac:dyDescent="0.25">
      <c r="A16788" s="6"/>
    </row>
    <row r="16789" spans="1:1" x14ac:dyDescent="0.25">
      <c r="A16789" s="6"/>
    </row>
    <row r="16790" spans="1:1" x14ac:dyDescent="0.25">
      <c r="A16790" s="6"/>
    </row>
    <row r="16791" spans="1:1" x14ac:dyDescent="0.25">
      <c r="A16791" s="6"/>
    </row>
    <row r="16792" spans="1:1" x14ac:dyDescent="0.25">
      <c r="A16792" s="6"/>
    </row>
    <row r="16793" spans="1:1" x14ac:dyDescent="0.25">
      <c r="A16793" s="6"/>
    </row>
    <row r="16794" spans="1:1" x14ac:dyDescent="0.25">
      <c r="A16794" s="6"/>
    </row>
    <row r="16795" spans="1:1" x14ac:dyDescent="0.25">
      <c r="A16795" s="6"/>
    </row>
    <row r="16796" spans="1:1" x14ac:dyDescent="0.25">
      <c r="A16796" s="6"/>
    </row>
    <row r="16797" spans="1:1" x14ac:dyDescent="0.25">
      <c r="A16797" s="6"/>
    </row>
    <row r="16798" spans="1:1" x14ac:dyDescent="0.25">
      <c r="A16798" s="6"/>
    </row>
    <row r="16799" spans="1:1" x14ac:dyDescent="0.25">
      <c r="A16799" s="6"/>
    </row>
    <row r="16800" spans="1:1" x14ac:dyDescent="0.25">
      <c r="A16800" s="6"/>
    </row>
    <row r="16801" spans="1:1" x14ac:dyDescent="0.25">
      <c r="A16801" s="6"/>
    </row>
    <row r="16802" spans="1:1" x14ac:dyDescent="0.25">
      <c r="A16802" s="6"/>
    </row>
    <row r="16803" spans="1:1" x14ac:dyDescent="0.25">
      <c r="A16803" s="6"/>
    </row>
    <row r="16804" spans="1:1" x14ac:dyDescent="0.25">
      <c r="A16804" s="6"/>
    </row>
    <row r="16805" spans="1:1" x14ac:dyDescent="0.25">
      <c r="A16805" s="6"/>
    </row>
    <row r="16806" spans="1:1" x14ac:dyDescent="0.25">
      <c r="A16806" s="6"/>
    </row>
    <row r="16807" spans="1:1" x14ac:dyDescent="0.25">
      <c r="A16807" s="6"/>
    </row>
    <row r="16808" spans="1:1" x14ac:dyDescent="0.25">
      <c r="A16808" s="6"/>
    </row>
    <row r="16809" spans="1:1" x14ac:dyDescent="0.25">
      <c r="A16809" s="6"/>
    </row>
    <row r="16810" spans="1:1" x14ac:dyDescent="0.25">
      <c r="A16810" s="6"/>
    </row>
    <row r="16811" spans="1:1" x14ac:dyDescent="0.25">
      <c r="A16811" s="6"/>
    </row>
    <row r="16812" spans="1:1" x14ac:dyDescent="0.25">
      <c r="A16812" s="6"/>
    </row>
    <row r="16813" spans="1:1" x14ac:dyDescent="0.25">
      <c r="A16813" s="6"/>
    </row>
    <row r="16814" spans="1:1" x14ac:dyDescent="0.25">
      <c r="A16814" s="6"/>
    </row>
    <row r="16815" spans="1:1" x14ac:dyDescent="0.25">
      <c r="A16815" s="6"/>
    </row>
    <row r="16816" spans="1:1" x14ac:dyDescent="0.25">
      <c r="A16816" s="6"/>
    </row>
    <row r="16817" spans="1:1" x14ac:dyDescent="0.25">
      <c r="A16817" s="6"/>
    </row>
    <row r="16818" spans="1:1" x14ac:dyDescent="0.25">
      <c r="A16818" s="6"/>
    </row>
    <row r="16819" spans="1:1" x14ac:dyDescent="0.25">
      <c r="A16819" s="6"/>
    </row>
    <row r="16820" spans="1:1" x14ac:dyDescent="0.25">
      <c r="A16820" s="6"/>
    </row>
    <row r="16821" spans="1:1" x14ac:dyDescent="0.25">
      <c r="A16821" s="6"/>
    </row>
    <row r="16822" spans="1:1" x14ac:dyDescent="0.25">
      <c r="A16822" s="6"/>
    </row>
    <row r="16823" spans="1:1" x14ac:dyDescent="0.25">
      <c r="A16823" s="6"/>
    </row>
    <row r="16824" spans="1:1" x14ac:dyDescent="0.25">
      <c r="A16824" s="6"/>
    </row>
    <row r="16825" spans="1:1" x14ac:dyDescent="0.25">
      <c r="A16825" s="6"/>
    </row>
    <row r="16826" spans="1:1" x14ac:dyDescent="0.25">
      <c r="A16826" s="6"/>
    </row>
    <row r="16827" spans="1:1" x14ac:dyDescent="0.25">
      <c r="A16827" s="6"/>
    </row>
    <row r="16828" spans="1:1" x14ac:dyDescent="0.25">
      <c r="A16828" s="6"/>
    </row>
    <row r="16829" spans="1:1" x14ac:dyDescent="0.25">
      <c r="A16829" s="6"/>
    </row>
    <row r="16830" spans="1:1" x14ac:dyDescent="0.25">
      <c r="A16830" s="6"/>
    </row>
    <row r="16831" spans="1:1" x14ac:dyDescent="0.25">
      <c r="A16831" s="6"/>
    </row>
    <row r="16832" spans="1:1" x14ac:dyDescent="0.25">
      <c r="A16832" s="6"/>
    </row>
    <row r="16833" spans="1:1" x14ac:dyDescent="0.25">
      <c r="A16833" s="6"/>
    </row>
    <row r="16834" spans="1:1" x14ac:dyDescent="0.25">
      <c r="A16834" s="6"/>
    </row>
    <row r="16835" spans="1:1" x14ac:dyDescent="0.25">
      <c r="A16835" s="6"/>
    </row>
    <row r="16836" spans="1:1" x14ac:dyDescent="0.25">
      <c r="A16836" s="6"/>
    </row>
    <row r="16837" spans="1:1" x14ac:dyDescent="0.25">
      <c r="A16837" s="6"/>
    </row>
    <row r="16838" spans="1:1" x14ac:dyDescent="0.25">
      <c r="A16838" s="6"/>
    </row>
    <row r="16839" spans="1:1" x14ac:dyDescent="0.25">
      <c r="A16839" s="6"/>
    </row>
    <row r="16840" spans="1:1" x14ac:dyDescent="0.25">
      <c r="A16840" s="6"/>
    </row>
    <row r="16841" spans="1:1" x14ac:dyDescent="0.25">
      <c r="A16841" s="6"/>
    </row>
    <row r="16842" spans="1:1" x14ac:dyDescent="0.25">
      <c r="A16842" s="6"/>
    </row>
    <row r="16843" spans="1:1" x14ac:dyDescent="0.25">
      <c r="A16843" s="6"/>
    </row>
    <row r="16844" spans="1:1" x14ac:dyDescent="0.25">
      <c r="A16844" s="6"/>
    </row>
    <row r="16845" spans="1:1" x14ac:dyDescent="0.25">
      <c r="A16845" s="6"/>
    </row>
    <row r="16846" spans="1:1" x14ac:dyDescent="0.25">
      <c r="A16846" s="6"/>
    </row>
    <row r="16847" spans="1:1" x14ac:dyDescent="0.25">
      <c r="A16847" s="6"/>
    </row>
    <row r="16848" spans="1:1" x14ac:dyDescent="0.25">
      <c r="A16848" s="6"/>
    </row>
    <row r="16849" spans="1:1" x14ac:dyDescent="0.25">
      <c r="A16849" s="6"/>
    </row>
    <row r="16850" spans="1:1" x14ac:dyDescent="0.25">
      <c r="A16850" s="6"/>
    </row>
    <row r="16851" spans="1:1" x14ac:dyDescent="0.25">
      <c r="A16851" s="6"/>
    </row>
    <row r="16852" spans="1:1" x14ac:dyDescent="0.25">
      <c r="A16852" s="6"/>
    </row>
    <row r="16853" spans="1:1" x14ac:dyDescent="0.25">
      <c r="A16853" s="6"/>
    </row>
    <row r="16854" spans="1:1" x14ac:dyDescent="0.25">
      <c r="A16854" s="6"/>
    </row>
    <row r="16855" spans="1:1" x14ac:dyDescent="0.25">
      <c r="A16855" s="6"/>
    </row>
    <row r="16856" spans="1:1" x14ac:dyDescent="0.25">
      <c r="A16856" s="6"/>
    </row>
    <row r="16857" spans="1:1" x14ac:dyDescent="0.25">
      <c r="A16857" s="6"/>
    </row>
    <row r="16858" spans="1:1" x14ac:dyDescent="0.25">
      <c r="A16858" s="6"/>
    </row>
    <row r="16859" spans="1:1" x14ac:dyDescent="0.25">
      <c r="A16859" s="6"/>
    </row>
    <row r="16860" spans="1:1" x14ac:dyDescent="0.25">
      <c r="A16860" s="6"/>
    </row>
    <row r="16861" spans="1:1" x14ac:dyDescent="0.25">
      <c r="A16861" s="6"/>
    </row>
    <row r="16862" spans="1:1" x14ac:dyDescent="0.25">
      <c r="A16862" s="6"/>
    </row>
    <row r="16863" spans="1:1" x14ac:dyDescent="0.25">
      <c r="A16863" s="6"/>
    </row>
    <row r="16864" spans="1:1" x14ac:dyDescent="0.25">
      <c r="A16864" s="6"/>
    </row>
    <row r="16865" spans="1:1" x14ac:dyDescent="0.25">
      <c r="A16865" s="6"/>
    </row>
    <row r="16866" spans="1:1" x14ac:dyDescent="0.25">
      <c r="A16866" s="6"/>
    </row>
    <row r="16867" spans="1:1" x14ac:dyDescent="0.25">
      <c r="A16867" s="6"/>
    </row>
    <row r="16868" spans="1:1" x14ac:dyDescent="0.25">
      <c r="A16868" s="6"/>
    </row>
    <row r="16869" spans="1:1" x14ac:dyDescent="0.25">
      <c r="A16869" s="6"/>
    </row>
    <row r="16870" spans="1:1" x14ac:dyDescent="0.25">
      <c r="A16870" s="6"/>
    </row>
    <row r="16871" spans="1:1" x14ac:dyDescent="0.25">
      <c r="A16871" s="6"/>
    </row>
    <row r="16872" spans="1:1" x14ac:dyDescent="0.25">
      <c r="A16872" s="6"/>
    </row>
    <row r="16873" spans="1:1" x14ac:dyDescent="0.25">
      <c r="A16873" s="6"/>
    </row>
    <row r="16874" spans="1:1" x14ac:dyDescent="0.25">
      <c r="A16874" s="6"/>
    </row>
    <row r="16875" spans="1:1" x14ac:dyDescent="0.25">
      <c r="A16875" s="6"/>
    </row>
    <row r="16876" spans="1:1" x14ac:dyDescent="0.25">
      <c r="A16876" s="6"/>
    </row>
    <row r="16877" spans="1:1" x14ac:dyDescent="0.25">
      <c r="A16877" s="6"/>
    </row>
    <row r="16878" spans="1:1" x14ac:dyDescent="0.25">
      <c r="A16878" s="6"/>
    </row>
    <row r="16879" spans="1:1" x14ac:dyDescent="0.25">
      <c r="A16879" s="6"/>
    </row>
    <row r="16880" spans="1:1" x14ac:dyDescent="0.25">
      <c r="A16880" s="6"/>
    </row>
    <row r="16881" spans="1:1" x14ac:dyDescent="0.25">
      <c r="A16881" s="6"/>
    </row>
    <row r="16882" spans="1:1" x14ac:dyDescent="0.25">
      <c r="A16882" s="6"/>
    </row>
    <row r="16883" spans="1:1" x14ac:dyDescent="0.25">
      <c r="A16883" s="6"/>
    </row>
    <row r="16884" spans="1:1" x14ac:dyDescent="0.25">
      <c r="A16884" s="6"/>
    </row>
    <row r="16885" spans="1:1" x14ac:dyDescent="0.25">
      <c r="A16885" s="6"/>
    </row>
    <row r="16886" spans="1:1" x14ac:dyDescent="0.25">
      <c r="A16886" s="6"/>
    </row>
    <row r="16887" spans="1:1" x14ac:dyDescent="0.25">
      <c r="A16887" s="6"/>
    </row>
    <row r="16888" spans="1:1" x14ac:dyDescent="0.25">
      <c r="A16888" s="6"/>
    </row>
    <row r="16889" spans="1:1" x14ac:dyDescent="0.25">
      <c r="A16889" s="6"/>
    </row>
    <row r="16890" spans="1:1" x14ac:dyDescent="0.25">
      <c r="A16890" s="6"/>
    </row>
    <row r="16891" spans="1:1" x14ac:dyDescent="0.25">
      <c r="A16891" s="6"/>
    </row>
    <row r="16892" spans="1:1" x14ac:dyDescent="0.25">
      <c r="A16892" s="6"/>
    </row>
    <row r="16893" spans="1:1" x14ac:dyDescent="0.25">
      <c r="A16893" s="6"/>
    </row>
    <row r="16894" spans="1:1" x14ac:dyDescent="0.25">
      <c r="A16894" s="6"/>
    </row>
    <row r="16895" spans="1:1" x14ac:dyDescent="0.25">
      <c r="A16895" s="6"/>
    </row>
    <row r="16896" spans="1:1" x14ac:dyDescent="0.25">
      <c r="A16896" s="6"/>
    </row>
    <row r="16897" spans="1:1" x14ac:dyDescent="0.25">
      <c r="A16897" s="6"/>
    </row>
    <row r="16898" spans="1:1" x14ac:dyDescent="0.25">
      <c r="A16898" s="6"/>
    </row>
    <row r="16899" spans="1:1" x14ac:dyDescent="0.25">
      <c r="A16899" s="6"/>
    </row>
    <row r="16900" spans="1:1" x14ac:dyDescent="0.25">
      <c r="A16900" s="6"/>
    </row>
    <row r="16901" spans="1:1" x14ac:dyDescent="0.25">
      <c r="A16901" s="6"/>
    </row>
    <row r="16902" spans="1:1" x14ac:dyDescent="0.25">
      <c r="A16902" s="6"/>
    </row>
    <row r="16903" spans="1:1" x14ac:dyDescent="0.25">
      <c r="A16903" s="6"/>
    </row>
    <row r="16904" spans="1:1" x14ac:dyDescent="0.25">
      <c r="A16904" s="6"/>
    </row>
    <row r="16905" spans="1:1" x14ac:dyDescent="0.25">
      <c r="A16905" s="6"/>
    </row>
    <row r="16906" spans="1:1" x14ac:dyDescent="0.25">
      <c r="A16906" s="6"/>
    </row>
    <row r="16907" spans="1:1" x14ac:dyDescent="0.25">
      <c r="A16907" s="6"/>
    </row>
    <row r="16908" spans="1:1" x14ac:dyDescent="0.25">
      <c r="A16908" s="6"/>
    </row>
    <row r="16909" spans="1:1" x14ac:dyDescent="0.25">
      <c r="A16909" s="6"/>
    </row>
    <row r="16910" spans="1:1" x14ac:dyDescent="0.25">
      <c r="A16910" s="6"/>
    </row>
    <row r="16911" spans="1:1" x14ac:dyDescent="0.25">
      <c r="A16911" s="6"/>
    </row>
    <row r="16912" spans="1:1" x14ac:dyDescent="0.25">
      <c r="A16912" s="6"/>
    </row>
    <row r="16913" spans="1:1" x14ac:dyDescent="0.25">
      <c r="A16913" s="6"/>
    </row>
    <row r="16914" spans="1:1" x14ac:dyDescent="0.25">
      <c r="A16914" s="6"/>
    </row>
    <row r="16915" spans="1:1" x14ac:dyDescent="0.25">
      <c r="A16915" s="6"/>
    </row>
    <row r="16916" spans="1:1" x14ac:dyDescent="0.25">
      <c r="A16916" s="6"/>
    </row>
    <row r="16917" spans="1:1" x14ac:dyDescent="0.25">
      <c r="A16917" s="6"/>
    </row>
    <row r="16918" spans="1:1" x14ac:dyDescent="0.25">
      <c r="A16918" s="6"/>
    </row>
    <row r="16919" spans="1:1" x14ac:dyDescent="0.25">
      <c r="A16919" s="6"/>
    </row>
    <row r="16920" spans="1:1" x14ac:dyDescent="0.25">
      <c r="A16920" s="6"/>
    </row>
    <row r="16921" spans="1:1" x14ac:dyDescent="0.25">
      <c r="A16921" s="6"/>
    </row>
    <row r="16922" spans="1:1" x14ac:dyDescent="0.25">
      <c r="A16922" s="6"/>
    </row>
    <row r="16923" spans="1:1" x14ac:dyDescent="0.25">
      <c r="A16923" s="6"/>
    </row>
    <row r="16924" spans="1:1" x14ac:dyDescent="0.25">
      <c r="A16924" s="6"/>
    </row>
    <row r="16925" spans="1:1" x14ac:dyDescent="0.25">
      <c r="A16925" s="6"/>
    </row>
    <row r="16926" spans="1:1" x14ac:dyDescent="0.25">
      <c r="A16926" s="6"/>
    </row>
    <row r="16927" spans="1:1" x14ac:dyDescent="0.25">
      <c r="A16927" s="6"/>
    </row>
    <row r="16928" spans="1:1" x14ac:dyDescent="0.25">
      <c r="A16928" s="6"/>
    </row>
    <row r="16929" spans="1:1" x14ac:dyDescent="0.25">
      <c r="A16929" s="6"/>
    </row>
    <row r="16930" spans="1:1" x14ac:dyDescent="0.25">
      <c r="A16930" s="6"/>
    </row>
    <row r="16931" spans="1:1" x14ac:dyDescent="0.25">
      <c r="A16931" s="6"/>
    </row>
    <row r="16932" spans="1:1" x14ac:dyDescent="0.25">
      <c r="A16932" s="6"/>
    </row>
    <row r="16933" spans="1:1" x14ac:dyDescent="0.25">
      <c r="A16933" s="6"/>
    </row>
    <row r="16934" spans="1:1" x14ac:dyDescent="0.25">
      <c r="A16934" s="6"/>
    </row>
    <row r="16935" spans="1:1" x14ac:dyDescent="0.25">
      <c r="A16935" s="6"/>
    </row>
    <row r="16936" spans="1:1" x14ac:dyDescent="0.25">
      <c r="A16936" s="6"/>
    </row>
    <row r="16937" spans="1:1" x14ac:dyDescent="0.25">
      <c r="A16937" s="6"/>
    </row>
    <row r="16938" spans="1:1" x14ac:dyDescent="0.25">
      <c r="A16938" s="6"/>
    </row>
    <row r="16939" spans="1:1" x14ac:dyDescent="0.25">
      <c r="A16939" s="6"/>
    </row>
    <row r="16940" spans="1:1" x14ac:dyDescent="0.25">
      <c r="A16940" s="6"/>
    </row>
    <row r="16941" spans="1:1" x14ac:dyDescent="0.25">
      <c r="A16941" s="6"/>
    </row>
    <row r="16942" spans="1:1" x14ac:dyDescent="0.25">
      <c r="A16942" s="6"/>
    </row>
    <row r="16943" spans="1:1" x14ac:dyDescent="0.25">
      <c r="A16943" s="6"/>
    </row>
    <row r="16944" spans="1:1" x14ac:dyDescent="0.25">
      <c r="A16944" s="6"/>
    </row>
    <row r="16945" spans="1:1" x14ac:dyDescent="0.25">
      <c r="A16945" s="6"/>
    </row>
    <row r="16946" spans="1:1" x14ac:dyDescent="0.25">
      <c r="A16946" s="6"/>
    </row>
    <row r="16947" spans="1:1" x14ac:dyDescent="0.25">
      <c r="A16947" s="6"/>
    </row>
    <row r="16948" spans="1:1" x14ac:dyDescent="0.25">
      <c r="A16948" s="6"/>
    </row>
    <row r="16949" spans="1:1" x14ac:dyDescent="0.25">
      <c r="A16949" s="6"/>
    </row>
    <row r="16950" spans="1:1" x14ac:dyDescent="0.25">
      <c r="A16950" s="6"/>
    </row>
    <row r="16951" spans="1:1" x14ac:dyDescent="0.25">
      <c r="A16951" s="6"/>
    </row>
    <row r="16952" spans="1:1" x14ac:dyDescent="0.25">
      <c r="A16952" s="6"/>
    </row>
    <row r="16953" spans="1:1" x14ac:dyDescent="0.25">
      <c r="A16953" s="6"/>
    </row>
    <row r="16954" spans="1:1" x14ac:dyDescent="0.25">
      <c r="A16954" s="6"/>
    </row>
    <row r="16955" spans="1:1" x14ac:dyDescent="0.25">
      <c r="A16955" s="6"/>
    </row>
    <row r="16956" spans="1:1" x14ac:dyDescent="0.25">
      <c r="A16956" s="6"/>
    </row>
    <row r="16957" spans="1:1" x14ac:dyDescent="0.25">
      <c r="A16957" s="6"/>
    </row>
    <row r="16958" spans="1:1" x14ac:dyDescent="0.25">
      <c r="A16958" s="6"/>
    </row>
    <row r="16959" spans="1:1" x14ac:dyDescent="0.25">
      <c r="A16959" s="6"/>
    </row>
    <row r="16960" spans="1:1" x14ac:dyDescent="0.25">
      <c r="A16960" s="6"/>
    </row>
    <row r="16961" spans="1:1" x14ac:dyDescent="0.25">
      <c r="A16961" s="6"/>
    </row>
    <row r="16962" spans="1:1" x14ac:dyDescent="0.25">
      <c r="A16962" s="6"/>
    </row>
    <row r="16963" spans="1:1" x14ac:dyDescent="0.25">
      <c r="A16963" s="6"/>
    </row>
    <row r="16964" spans="1:1" x14ac:dyDescent="0.25">
      <c r="A16964" s="6"/>
    </row>
    <row r="16965" spans="1:1" x14ac:dyDescent="0.25">
      <c r="A16965" s="6"/>
    </row>
    <row r="16966" spans="1:1" x14ac:dyDescent="0.25">
      <c r="A16966" s="6"/>
    </row>
    <row r="16967" spans="1:1" x14ac:dyDescent="0.25">
      <c r="A16967" s="6"/>
    </row>
    <row r="16968" spans="1:1" x14ac:dyDescent="0.25">
      <c r="A16968" s="6"/>
    </row>
    <row r="16969" spans="1:1" x14ac:dyDescent="0.25">
      <c r="A16969" s="6"/>
    </row>
    <row r="16970" spans="1:1" x14ac:dyDescent="0.25">
      <c r="A16970" s="6"/>
    </row>
    <row r="16971" spans="1:1" x14ac:dyDescent="0.25">
      <c r="A16971" s="6"/>
    </row>
    <row r="16972" spans="1:1" x14ac:dyDescent="0.25">
      <c r="A16972" s="6"/>
    </row>
    <row r="16973" spans="1:1" x14ac:dyDescent="0.25">
      <c r="A16973" s="6"/>
    </row>
    <row r="16974" spans="1:1" x14ac:dyDescent="0.25">
      <c r="A16974" s="6"/>
    </row>
    <row r="16975" spans="1:1" x14ac:dyDescent="0.25">
      <c r="A16975" s="6"/>
    </row>
    <row r="16976" spans="1:1" x14ac:dyDescent="0.25">
      <c r="A16976" s="6"/>
    </row>
    <row r="16977" spans="1:1" x14ac:dyDescent="0.25">
      <c r="A16977" s="6"/>
    </row>
    <row r="16978" spans="1:1" x14ac:dyDescent="0.25">
      <c r="A16978" s="6"/>
    </row>
    <row r="16979" spans="1:1" x14ac:dyDescent="0.25">
      <c r="A16979" s="6"/>
    </row>
    <row r="16980" spans="1:1" x14ac:dyDescent="0.25">
      <c r="A16980" s="6"/>
    </row>
    <row r="16981" spans="1:1" x14ac:dyDescent="0.25">
      <c r="A16981" s="6"/>
    </row>
    <row r="16982" spans="1:1" x14ac:dyDescent="0.25">
      <c r="A16982" s="6"/>
    </row>
    <row r="16983" spans="1:1" x14ac:dyDescent="0.25">
      <c r="A16983" s="6"/>
    </row>
    <row r="16984" spans="1:1" x14ac:dyDescent="0.25">
      <c r="A16984" s="6"/>
    </row>
    <row r="16985" spans="1:1" x14ac:dyDescent="0.25">
      <c r="A16985" s="6"/>
    </row>
    <row r="16986" spans="1:1" x14ac:dyDescent="0.25">
      <c r="A16986" s="6"/>
    </row>
    <row r="16987" spans="1:1" x14ac:dyDescent="0.25">
      <c r="A16987" s="6"/>
    </row>
    <row r="16988" spans="1:1" x14ac:dyDescent="0.25">
      <c r="A16988" s="6"/>
    </row>
    <row r="16989" spans="1:1" x14ac:dyDescent="0.25">
      <c r="A16989" s="6"/>
    </row>
    <row r="16990" spans="1:1" x14ac:dyDescent="0.25">
      <c r="A16990" s="6"/>
    </row>
    <row r="16991" spans="1:1" x14ac:dyDescent="0.25">
      <c r="A16991" s="6"/>
    </row>
    <row r="16992" spans="1:1" x14ac:dyDescent="0.25">
      <c r="A16992" s="6"/>
    </row>
    <row r="16993" spans="1:1" x14ac:dyDescent="0.25">
      <c r="A16993" s="6"/>
    </row>
    <row r="16994" spans="1:1" x14ac:dyDescent="0.25">
      <c r="A16994" s="6"/>
    </row>
    <row r="16995" spans="1:1" x14ac:dyDescent="0.25">
      <c r="A16995" s="6"/>
    </row>
    <row r="16996" spans="1:1" x14ac:dyDescent="0.25">
      <c r="A16996" s="6"/>
    </row>
    <row r="16997" spans="1:1" x14ac:dyDescent="0.25">
      <c r="A16997" s="6"/>
    </row>
    <row r="16998" spans="1:1" x14ac:dyDescent="0.25">
      <c r="A16998" s="6"/>
    </row>
    <row r="16999" spans="1:1" x14ac:dyDescent="0.25">
      <c r="A16999" s="6"/>
    </row>
    <row r="17000" spans="1:1" x14ac:dyDescent="0.25">
      <c r="A17000" s="6"/>
    </row>
    <row r="17001" spans="1:1" x14ac:dyDescent="0.25">
      <c r="A17001" s="6"/>
    </row>
    <row r="17002" spans="1:1" x14ac:dyDescent="0.25">
      <c r="A17002" s="6"/>
    </row>
    <row r="17003" spans="1:1" x14ac:dyDescent="0.25">
      <c r="A17003" s="6"/>
    </row>
    <row r="17004" spans="1:1" x14ac:dyDescent="0.25">
      <c r="A17004" s="6"/>
    </row>
    <row r="17005" spans="1:1" x14ac:dyDescent="0.25">
      <c r="A17005" s="6"/>
    </row>
    <row r="17006" spans="1:1" x14ac:dyDescent="0.25">
      <c r="A17006" s="6"/>
    </row>
    <row r="17007" spans="1:1" x14ac:dyDescent="0.25">
      <c r="A17007" s="6"/>
    </row>
    <row r="17008" spans="1:1" x14ac:dyDescent="0.25">
      <c r="A17008" s="6"/>
    </row>
    <row r="17009" spans="1:1" x14ac:dyDescent="0.25">
      <c r="A17009" s="6"/>
    </row>
    <row r="17010" spans="1:1" x14ac:dyDescent="0.25">
      <c r="A17010" s="6"/>
    </row>
    <row r="17011" spans="1:1" x14ac:dyDescent="0.25">
      <c r="A17011" s="6"/>
    </row>
    <row r="17012" spans="1:1" x14ac:dyDescent="0.25">
      <c r="A17012" s="6"/>
    </row>
    <row r="17013" spans="1:1" x14ac:dyDescent="0.25">
      <c r="A17013" s="6"/>
    </row>
    <row r="17014" spans="1:1" x14ac:dyDescent="0.25">
      <c r="A17014" s="6"/>
    </row>
    <row r="17015" spans="1:1" x14ac:dyDescent="0.25">
      <c r="A17015" s="6"/>
    </row>
    <row r="17016" spans="1:1" x14ac:dyDescent="0.25">
      <c r="A17016" s="6"/>
    </row>
    <row r="17017" spans="1:1" x14ac:dyDescent="0.25">
      <c r="A17017" s="6"/>
    </row>
    <row r="17018" spans="1:1" x14ac:dyDescent="0.25">
      <c r="A17018" s="6"/>
    </row>
    <row r="17019" spans="1:1" x14ac:dyDescent="0.25">
      <c r="A17019" s="6"/>
    </row>
    <row r="17020" spans="1:1" x14ac:dyDescent="0.25">
      <c r="A17020" s="6"/>
    </row>
    <row r="17021" spans="1:1" x14ac:dyDescent="0.25">
      <c r="A17021" s="6"/>
    </row>
    <row r="17022" spans="1:1" x14ac:dyDescent="0.25">
      <c r="A17022" s="6"/>
    </row>
    <row r="17023" spans="1:1" x14ac:dyDescent="0.25">
      <c r="A17023" s="6"/>
    </row>
    <row r="17024" spans="1:1" x14ac:dyDescent="0.25">
      <c r="A17024" s="6"/>
    </row>
    <row r="17025" spans="1:1" x14ac:dyDescent="0.25">
      <c r="A17025" s="6"/>
    </row>
    <row r="17026" spans="1:1" x14ac:dyDescent="0.25">
      <c r="A17026" s="6"/>
    </row>
    <row r="17027" spans="1:1" x14ac:dyDescent="0.25">
      <c r="A17027" s="6"/>
    </row>
    <row r="17028" spans="1:1" x14ac:dyDescent="0.25">
      <c r="A17028" s="6"/>
    </row>
    <row r="17029" spans="1:1" x14ac:dyDescent="0.25">
      <c r="A17029" s="6"/>
    </row>
    <row r="17030" spans="1:1" x14ac:dyDescent="0.25">
      <c r="A17030" s="6"/>
    </row>
    <row r="17031" spans="1:1" x14ac:dyDescent="0.25">
      <c r="A17031" s="6"/>
    </row>
    <row r="17032" spans="1:1" x14ac:dyDescent="0.25">
      <c r="A17032" s="6"/>
    </row>
    <row r="17033" spans="1:1" x14ac:dyDescent="0.25">
      <c r="A17033" s="6"/>
    </row>
    <row r="17034" spans="1:1" x14ac:dyDescent="0.25">
      <c r="A17034" s="6"/>
    </row>
    <row r="17035" spans="1:1" x14ac:dyDescent="0.25">
      <c r="A17035" s="6"/>
    </row>
    <row r="17036" spans="1:1" x14ac:dyDescent="0.25">
      <c r="A17036" s="6"/>
    </row>
    <row r="17037" spans="1:1" x14ac:dyDescent="0.25">
      <c r="A17037" s="6"/>
    </row>
    <row r="17038" spans="1:1" x14ac:dyDescent="0.25">
      <c r="A17038" s="6"/>
    </row>
    <row r="17039" spans="1:1" x14ac:dyDescent="0.25">
      <c r="A17039" s="6"/>
    </row>
    <row r="17040" spans="1:1" x14ac:dyDescent="0.25">
      <c r="A17040" s="6"/>
    </row>
    <row r="17041" spans="1:1" x14ac:dyDescent="0.25">
      <c r="A17041" s="6"/>
    </row>
    <row r="17042" spans="1:1" x14ac:dyDescent="0.25">
      <c r="A17042" s="6"/>
    </row>
    <row r="17043" spans="1:1" x14ac:dyDescent="0.25">
      <c r="A17043" s="6"/>
    </row>
    <row r="17044" spans="1:1" x14ac:dyDescent="0.25">
      <c r="A17044" s="6"/>
    </row>
    <row r="17045" spans="1:1" x14ac:dyDescent="0.25">
      <c r="A17045" s="6"/>
    </row>
    <row r="17046" spans="1:1" x14ac:dyDescent="0.25">
      <c r="A17046" s="6"/>
    </row>
    <row r="17047" spans="1:1" x14ac:dyDescent="0.25">
      <c r="A17047" s="6"/>
    </row>
    <row r="17048" spans="1:1" x14ac:dyDescent="0.25">
      <c r="A17048" s="6"/>
    </row>
    <row r="17049" spans="1:1" x14ac:dyDescent="0.25">
      <c r="A17049" s="6"/>
    </row>
    <row r="17050" spans="1:1" x14ac:dyDescent="0.25">
      <c r="A17050" s="6"/>
    </row>
    <row r="17051" spans="1:1" x14ac:dyDescent="0.25">
      <c r="A17051" s="6"/>
    </row>
    <row r="17052" spans="1:1" x14ac:dyDescent="0.25">
      <c r="A17052" s="6"/>
    </row>
    <row r="17053" spans="1:1" x14ac:dyDescent="0.25">
      <c r="A17053" s="6"/>
    </row>
    <row r="17054" spans="1:1" x14ac:dyDescent="0.25">
      <c r="A17054" s="6"/>
    </row>
    <row r="17055" spans="1:1" x14ac:dyDescent="0.25">
      <c r="A17055" s="6"/>
    </row>
    <row r="17056" spans="1:1" x14ac:dyDescent="0.25">
      <c r="A17056" s="6"/>
    </row>
    <row r="17057" spans="1:1" x14ac:dyDescent="0.25">
      <c r="A17057" s="6"/>
    </row>
    <row r="17058" spans="1:1" x14ac:dyDescent="0.25">
      <c r="A17058" s="6"/>
    </row>
    <row r="17059" spans="1:1" x14ac:dyDescent="0.25">
      <c r="A17059" s="6"/>
    </row>
    <row r="17060" spans="1:1" x14ac:dyDescent="0.25">
      <c r="A17060" s="6"/>
    </row>
    <row r="17061" spans="1:1" x14ac:dyDescent="0.25">
      <c r="A17061" s="6"/>
    </row>
    <row r="17062" spans="1:1" x14ac:dyDescent="0.25">
      <c r="A17062" s="6"/>
    </row>
    <row r="17063" spans="1:1" x14ac:dyDescent="0.25">
      <c r="A17063" s="6"/>
    </row>
    <row r="17064" spans="1:1" x14ac:dyDescent="0.25">
      <c r="A17064" s="6"/>
    </row>
    <row r="17065" spans="1:1" x14ac:dyDescent="0.25">
      <c r="A17065" s="6"/>
    </row>
    <row r="17066" spans="1:1" x14ac:dyDescent="0.25">
      <c r="A17066" s="6"/>
    </row>
    <row r="17067" spans="1:1" x14ac:dyDescent="0.25">
      <c r="A17067" s="6"/>
    </row>
    <row r="17068" spans="1:1" x14ac:dyDescent="0.25">
      <c r="A17068" s="6"/>
    </row>
    <row r="17069" spans="1:1" x14ac:dyDescent="0.25">
      <c r="A17069" s="6"/>
    </row>
    <row r="17070" spans="1:1" x14ac:dyDescent="0.25">
      <c r="A17070" s="6"/>
    </row>
    <row r="17071" spans="1:1" x14ac:dyDescent="0.25">
      <c r="A17071" s="6"/>
    </row>
    <row r="17072" spans="1:1" x14ac:dyDescent="0.25">
      <c r="A17072" s="6"/>
    </row>
    <row r="17073" spans="1:1" x14ac:dyDescent="0.25">
      <c r="A17073" s="6"/>
    </row>
    <row r="17074" spans="1:1" x14ac:dyDescent="0.25">
      <c r="A17074" s="6"/>
    </row>
    <row r="17075" spans="1:1" x14ac:dyDescent="0.25">
      <c r="A17075" s="6"/>
    </row>
    <row r="17076" spans="1:1" x14ac:dyDescent="0.25">
      <c r="A17076" s="6"/>
    </row>
    <row r="17077" spans="1:1" x14ac:dyDescent="0.25">
      <c r="A17077" s="6"/>
    </row>
    <row r="17078" spans="1:1" x14ac:dyDescent="0.25">
      <c r="A17078" s="6"/>
    </row>
    <row r="17079" spans="1:1" x14ac:dyDescent="0.25">
      <c r="A17079" s="6"/>
    </row>
    <row r="17080" spans="1:1" x14ac:dyDescent="0.25">
      <c r="A17080" s="6"/>
    </row>
    <row r="17081" spans="1:1" x14ac:dyDescent="0.25">
      <c r="A17081" s="6"/>
    </row>
    <row r="17082" spans="1:1" x14ac:dyDescent="0.25">
      <c r="A17082" s="6"/>
    </row>
    <row r="17083" spans="1:1" x14ac:dyDescent="0.25">
      <c r="A17083" s="6"/>
    </row>
    <row r="17084" spans="1:1" x14ac:dyDescent="0.25">
      <c r="A17084" s="6"/>
    </row>
    <row r="17085" spans="1:1" x14ac:dyDescent="0.25">
      <c r="A17085" s="6"/>
    </row>
    <row r="17086" spans="1:1" x14ac:dyDescent="0.25">
      <c r="A17086" s="6"/>
    </row>
    <row r="17087" spans="1:1" x14ac:dyDescent="0.25">
      <c r="A17087" s="6"/>
    </row>
    <row r="17088" spans="1:1" x14ac:dyDescent="0.25">
      <c r="A17088" s="6"/>
    </row>
    <row r="17089" spans="1:1" x14ac:dyDescent="0.25">
      <c r="A17089" s="6"/>
    </row>
    <row r="17090" spans="1:1" x14ac:dyDescent="0.25">
      <c r="A17090" s="6"/>
    </row>
    <row r="17091" spans="1:1" x14ac:dyDescent="0.25">
      <c r="A17091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workbookViewId="0">
      <selection activeCell="D2" sqref="D2"/>
    </sheetView>
  </sheetViews>
  <sheetFormatPr defaultRowHeight="15.75" x14ac:dyDescent="0.25"/>
  <cols>
    <col min="1" max="1" width="50.7109375" style="24" customWidth="1"/>
    <col min="2" max="2" width="75.7109375" style="24" customWidth="1"/>
    <col min="3" max="3" width="5.7109375" style="24" customWidth="1"/>
    <col min="4" max="4" width="50.7109375" style="24" customWidth="1"/>
    <col min="5" max="5" width="75.7109375" style="24" customWidth="1"/>
    <col min="6" max="6" width="55.5703125" style="24" customWidth="1"/>
    <col min="7" max="7" width="11" style="24" customWidth="1"/>
    <col min="8" max="16384" width="9.140625" style="24"/>
  </cols>
  <sheetData>
    <row r="1" spans="1:7" x14ac:dyDescent="0.25">
      <c r="A1" s="24" t="s">
        <v>139</v>
      </c>
      <c r="D1" s="24" t="s">
        <v>140</v>
      </c>
    </row>
    <row r="2" spans="1:7" x14ac:dyDescent="0.25">
      <c r="C2" s="31"/>
    </row>
    <row r="3" spans="1:7" ht="16.5" thickBot="1" x14ac:dyDescent="0.3">
      <c r="A3" s="79" t="s">
        <v>58</v>
      </c>
      <c r="B3" s="79"/>
      <c r="C3" s="32"/>
      <c r="D3" s="79" t="s">
        <v>59</v>
      </c>
      <c r="E3" s="79"/>
    </row>
    <row r="4" spans="1:7" x14ac:dyDescent="0.25">
      <c r="B4" s="33" t="s">
        <v>60</v>
      </c>
      <c r="C4" s="34"/>
      <c r="E4" s="33" t="s">
        <v>60</v>
      </c>
    </row>
    <row r="5" spans="1:7" ht="47.25" x14ac:dyDescent="0.25">
      <c r="A5" s="35" t="s">
        <v>61</v>
      </c>
      <c r="B5" s="36" t="s">
        <v>62</v>
      </c>
      <c r="C5" s="37"/>
      <c r="D5" s="38" t="s">
        <v>63</v>
      </c>
      <c r="E5" s="36" t="s">
        <v>62</v>
      </c>
      <c r="G5" s="39"/>
    </row>
    <row r="6" spans="1:7" x14ac:dyDescent="0.25">
      <c r="A6" s="40"/>
      <c r="B6" s="40"/>
      <c r="C6" s="41"/>
      <c r="D6" s="40"/>
      <c r="E6" s="40"/>
      <c r="F6" s="42"/>
      <c r="G6" s="39"/>
    </row>
    <row r="7" spans="1:7" ht="16.5" thickBot="1" x14ac:dyDescent="0.3">
      <c r="A7" s="79" t="s">
        <v>64</v>
      </c>
      <c r="B7" s="79"/>
      <c r="C7" s="32"/>
      <c r="D7" s="79" t="s">
        <v>65</v>
      </c>
      <c r="E7" s="79"/>
    </row>
    <row r="8" spans="1:7" x14ac:dyDescent="0.25">
      <c r="B8" s="33" t="s">
        <v>66</v>
      </c>
      <c r="C8" s="34"/>
      <c r="E8" s="33" t="s">
        <v>66</v>
      </c>
    </row>
    <row r="9" spans="1:7" ht="141.75" x14ac:dyDescent="0.25">
      <c r="A9" s="38" t="s">
        <v>67</v>
      </c>
      <c r="B9" s="43" t="s">
        <v>68</v>
      </c>
      <c r="C9" s="44"/>
      <c r="D9" s="38" t="s">
        <v>63</v>
      </c>
      <c r="E9" s="43" t="s">
        <v>69</v>
      </c>
      <c r="G9" s="39"/>
    </row>
    <row r="10" spans="1:7" x14ac:dyDescent="0.25">
      <c r="A10" s="40"/>
      <c r="B10" s="40"/>
      <c r="C10" s="41"/>
      <c r="D10" s="40"/>
      <c r="E10" s="40"/>
      <c r="F10" s="42"/>
      <c r="G10" s="39"/>
    </row>
    <row r="11" spans="1:7" ht="16.5" thickBot="1" x14ac:dyDescent="0.3">
      <c r="A11" s="80" t="s">
        <v>70</v>
      </c>
      <c r="B11" s="80"/>
      <c r="C11" s="45"/>
      <c r="D11" s="80" t="s">
        <v>71</v>
      </c>
      <c r="E11" s="80"/>
    </row>
    <row r="12" spans="1:7" x14ac:dyDescent="0.25">
      <c r="A12" s="40"/>
      <c r="B12" s="40"/>
      <c r="C12" s="41"/>
      <c r="D12" s="40"/>
      <c r="E12" s="40"/>
      <c r="G12" s="36"/>
    </row>
    <row r="13" spans="1:7" ht="157.5" x14ac:dyDescent="0.25">
      <c r="A13" s="38" t="s">
        <v>67</v>
      </c>
      <c r="B13" s="35" t="s">
        <v>72</v>
      </c>
      <c r="C13" s="46"/>
      <c r="D13" s="38" t="s">
        <v>63</v>
      </c>
      <c r="E13" s="35" t="s">
        <v>73</v>
      </c>
    </row>
    <row r="14" spans="1:7" x14ac:dyDescent="0.25">
      <c r="A14" s="40"/>
      <c r="B14" s="40"/>
      <c r="C14" s="41"/>
      <c r="D14" s="40"/>
      <c r="E14" s="40"/>
    </row>
    <row r="15" spans="1:7" ht="16.5" thickBot="1" x14ac:dyDescent="0.3">
      <c r="A15" s="80" t="s">
        <v>74</v>
      </c>
      <c r="B15" s="81"/>
      <c r="C15" s="47"/>
      <c r="D15" s="80" t="s">
        <v>75</v>
      </c>
      <c r="E15" s="81"/>
    </row>
    <row r="16" spans="1:7" x14ac:dyDescent="0.25">
      <c r="A16" s="40"/>
      <c r="B16" s="40"/>
      <c r="C16" s="41"/>
      <c r="D16" s="40"/>
      <c r="E16" s="40"/>
      <c r="F16" s="40"/>
      <c r="G16" s="40"/>
    </row>
    <row r="17" spans="1:7" ht="47.25" x14ac:dyDescent="0.25">
      <c r="A17" s="35" t="s">
        <v>76</v>
      </c>
      <c r="B17" s="48" t="s">
        <v>77</v>
      </c>
      <c r="C17" s="49"/>
      <c r="D17" s="35" t="s">
        <v>78</v>
      </c>
      <c r="E17" s="48" t="s">
        <v>77</v>
      </c>
      <c r="F17" s="50"/>
      <c r="G17" s="51"/>
    </row>
    <row r="18" spans="1:7" ht="157.5" x14ac:dyDescent="0.25">
      <c r="A18" s="35" t="s">
        <v>79</v>
      </c>
      <c r="B18" s="35" t="s">
        <v>80</v>
      </c>
      <c r="C18" s="46"/>
      <c r="D18" s="35" t="s">
        <v>81</v>
      </c>
      <c r="E18" s="35" t="s">
        <v>82</v>
      </c>
      <c r="F18" s="50"/>
      <c r="G18" s="51"/>
    </row>
    <row r="19" spans="1:7" ht="47.25" x14ac:dyDescent="0.25">
      <c r="A19" s="35" t="s">
        <v>83</v>
      </c>
      <c r="B19" s="52">
        <v>400000</v>
      </c>
      <c r="C19" s="49"/>
      <c r="D19" s="38" t="s">
        <v>84</v>
      </c>
      <c r="E19" s="53" t="s">
        <v>85</v>
      </c>
      <c r="F19" s="50"/>
      <c r="G19" s="51"/>
    </row>
    <row r="20" spans="1:7" x14ac:dyDescent="0.25">
      <c r="A20" s="40"/>
      <c r="B20" s="54"/>
      <c r="C20" s="49"/>
      <c r="D20" s="40"/>
      <c r="E20" s="54"/>
      <c r="F20" s="50"/>
      <c r="G20" s="51"/>
    </row>
    <row r="21" spans="1:7" ht="16.5" thickBot="1" x14ac:dyDescent="0.3">
      <c r="A21" s="80" t="s">
        <v>86</v>
      </c>
      <c r="B21" s="80"/>
      <c r="C21" s="49"/>
      <c r="D21" s="80" t="s">
        <v>87</v>
      </c>
      <c r="E21" s="80"/>
      <c r="F21" s="50"/>
      <c r="G21" s="51"/>
    </row>
    <row r="22" spans="1:7" x14ac:dyDescent="0.25">
      <c r="A22" s="40"/>
      <c r="B22" s="40"/>
      <c r="C22" s="49"/>
      <c r="D22" s="40"/>
      <c r="E22" s="40"/>
      <c r="F22" s="50"/>
      <c r="G22" s="51"/>
    </row>
    <row r="23" spans="1:7" ht="47.25" x14ac:dyDescent="0.25">
      <c r="A23" s="55" t="s">
        <v>88</v>
      </c>
      <c r="B23" s="38" t="s">
        <v>89</v>
      </c>
      <c r="C23" s="49"/>
      <c r="D23" s="56" t="s">
        <v>90</v>
      </c>
      <c r="E23" s="38" t="s">
        <v>89</v>
      </c>
      <c r="F23" s="50"/>
      <c r="G23" s="51"/>
    </row>
    <row r="24" spans="1:7" ht="47.25" x14ac:dyDescent="0.25">
      <c r="A24" s="35" t="s">
        <v>61</v>
      </c>
      <c r="B24" s="57" t="s">
        <v>16</v>
      </c>
      <c r="C24" s="49"/>
      <c r="D24" s="38" t="s">
        <v>63</v>
      </c>
      <c r="E24" s="57" t="s">
        <v>16</v>
      </c>
      <c r="F24" s="50"/>
      <c r="G24" s="51"/>
    </row>
    <row r="25" spans="1:7" x14ac:dyDescent="0.25">
      <c r="C25" s="31"/>
      <c r="F25" s="50"/>
      <c r="G25" s="51"/>
    </row>
    <row r="26" spans="1:7" ht="16.5" thickBot="1" x14ac:dyDescent="0.3">
      <c r="A26" s="79" t="s">
        <v>91</v>
      </c>
      <c r="B26" s="79"/>
      <c r="C26" s="32"/>
      <c r="D26" s="79" t="s">
        <v>92</v>
      </c>
      <c r="E26" s="79"/>
      <c r="F26" s="50"/>
      <c r="G26" s="51"/>
    </row>
    <row r="27" spans="1:7" x14ac:dyDescent="0.25">
      <c r="C27" s="31"/>
      <c r="F27" s="50"/>
      <c r="G27" s="51"/>
    </row>
    <row r="28" spans="1:7" ht="47.25" x14ac:dyDescent="0.25">
      <c r="A28" s="55" t="s">
        <v>88</v>
      </c>
      <c r="B28" s="38" t="s">
        <v>93</v>
      </c>
      <c r="C28" s="41"/>
      <c r="D28" s="56" t="s">
        <v>90</v>
      </c>
      <c r="E28" s="38" t="s">
        <v>94</v>
      </c>
      <c r="F28" s="50"/>
      <c r="G28" s="51"/>
    </row>
    <row r="29" spans="1:7" ht="47.25" x14ac:dyDescent="0.25">
      <c r="A29" s="35" t="s">
        <v>61</v>
      </c>
      <c r="B29" s="57" t="s">
        <v>95</v>
      </c>
      <c r="C29" s="41"/>
      <c r="D29" s="38" t="s">
        <v>63</v>
      </c>
      <c r="E29" s="57" t="s">
        <v>95</v>
      </c>
      <c r="F29" s="50"/>
      <c r="G29" s="51"/>
    </row>
    <row r="30" spans="1:7" x14ac:dyDescent="0.25">
      <c r="C30" s="31"/>
      <c r="F30" s="50"/>
      <c r="G30" s="51"/>
    </row>
    <row r="31" spans="1:7" ht="16.5" thickBot="1" x14ac:dyDescent="0.3">
      <c r="A31" s="79" t="s">
        <v>96</v>
      </c>
      <c r="B31" s="82"/>
      <c r="C31" s="58"/>
      <c r="D31" s="79" t="s">
        <v>97</v>
      </c>
      <c r="E31" s="82"/>
      <c r="F31" s="50"/>
      <c r="G31" s="51"/>
    </row>
    <row r="32" spans="1:7" x14ac:dyDescent="0.25">
      <c r="C32" s="31"/>
    </row>
    <row r="33" spans="1:9" ht="47.25" x14ac:dyDescent="0.25">
      <c r="A33" s="55" t="s">
        <v>88</v>
      </c>
      <c r="B33" s="38" t="s">
        <v>93</v>
      </c>
      <c r="C33" s="41"/>
      <c r="D33" s="56" t="s">
        <v>90</v>
      </c>
      <c r="E33" s="38" t="s">
        <v>94</v>
      </c>
      <c r="F33" s="33"/>
      <c r="G33" s="33"/>
      <c r="H33" s="33"/>
      <c r="I33" s="33"/>
    </row>
    <row r="34" spans="1:9" ht="47.25" x14ac:dyDescent="0.25">
      <c r="A34" s="35" t="s">
        <v>61</v>
      </c>
      <c r="B34" s="57" t="s">
        <v>98</v>
      </c>
      <c r="C34" s="41"/>
      <c r="D34" s="38" t="s">
        <v>63</v>
      </c>
      <c r="E34" s="57" t="s">
        <v>98</v>
      </c>
      <c r="F34" s="59"/>
      <c r="G34" s="60"/>
      <c r="H34" s="61"/>
      <c r="I34" s="59"/>
    </row>
    <row r="35" spans="1:9" x14ac:dyDescent="0.25">
      <c r="C35" s="31"/>
      <c r="F35" s="59"/>
      <c r="G35" s="60"/>
      <c r="H35" s="61"/>
      <c r="I35" s="59"/>
    </row>
    <row r="36" spans="1:9" ht="16.5" thickBot="1" x14ac:dyDescent="0.3">
      <c r="A36" s="79" t="s">
        <v>99</v>
      </c>
      <c r="B36" s="79"/>
      <c r="C36" s="32"/>
      <c r="D36" s="79" t="s">
        <v>100</v>
      </c>
      <c r="E36" s="79"/>
      <c r="F36" s="59"/>
      <c r="G36" s="60"/>
      <c r="H36" s="61"/>
      <c r="I36" s="59"/>
    </row>
    <row r="37" spans="1:9" x14ac:dyDescent="0.25">
      <c r="C37" s="31"/>
    </row>
    <row r="38" spans="1:9" ht="47.25" x14ac:dyDescent="0.25">
      <c r="A38" s="55" t="s">
        <v>88</v>
      </c>
      <c r="B38" s="38" t="s">
        <v>93</v>
      </c>
      <c r="C38" s="41"/>
      <c r="D38" s="56" t="s">
        <v>90</v>
      </c>
      <c r="E38" s="38" t="s">
        <v>94</v>
      </c>
    </row>
    <row r="39" spans="1:9" x14ac:dyDescent="0.25">
      <c r="C39" s="31"/>
    </row>
    <row r="40" spans="1:9" ht="16.5" thickBot="1" x14ac:dyDescent="0.3">
      <c r="A40" s="83" t="s">
        <v>101</v>
      </c>
      <c r="B40" s="82"/>
      <c r="C40" s="58"/>
      <c r="D40" s="83" t="s">
        <v>102</v>
      </c>
      <c r="E40" s="82"/>
    </row>
    <row r="41" spans="1:9" x14ac:dyDescent="0.25">
      <c r="C41" s="31"/>
    </row>
    <row r="42" spans="1:9" ht="47.25" x14ac:dyDescent="0.25">
      <c r="A42" s="55" t="s">
        <v>88</v>
      </c>
      <c r="B42" s="35" t="s">
        <v>103</v>
      </c>
      <c r="C42" s="46"/>
      <c r="D42" s="56" t="s">
        <v>90</v>
      </c>
      <c r="E42" s="35" t="s">
        <v>104</v>
      </c>
    </row>
    <row r="43" spans="1:9" ht="63" x14ac:dyDescent="0.25">
      <c r="A43" s="56"/>
      <c r="B43" s="35" t="s">
        <v>105</v>
      </c>
      <c r="C43" s="46"/>
      <c r="D43" s="56"/>
      <c r="E43" s="35" t="s">
        <v>106</v>
      </c>
    </row>
    <row r="44" spans="1:9" x14ac:dyDescent="0.25">
      <c r="C44" s="31"/>
    </row>
    <row r="45" spans="1:9" ht="16.5" thickBot="1" x14ac:dyDescent="0.3">
      <c r="A45" s="83" t="s">
        <v>107</v>
      </c>
      <c r="B45" s="79"/>
      <c r="C45" s="32"/>
      <c r="D45" s="83" t="s">
        <v>108</v>
      </c>
      <c r="E45" s="79"/>
    </row>
    <row r="46" spans="1:9" x14ac:dyDescent="0.25">
      <c r="C46" s="31"/>
    </row>
    <row r="47" spans="1:9" ht="47.25" x14ac:dyDescent="0.25">
      <c r="A47" s="55" t="s">
        <v>88</v>
      </c>
      <c r="B47" s="35" t="s">
        <v>103</v>
      </c>
      <c r="C47" s="46"/>
      <c r="D47" s="56" t="s">
        <v>90</v>
      </c>
      <c r="E47" s="57" t="s">
        <v>104</v>
      </c>
    </row>
    <row r="48" spans="1:9" ht="94.5" x14ac:dyDescent="0.25">
      <c r="B48" s="35" t="s">
        <v>109</v>
      </c>
      <c r="C48" s="46"/>
      <c r="E48" s="35" t="s">
        <v>110</v>
      </c>
    </row>
    <row r="49" spans="1:5" x14ac:dyDescent="0.25">
      <c r="B49" s="35"/>
      <c r="C49" s="46"/>
      <c r="E49" s="35"/>
    </row>
    <row r="50" spans="1:5" ht="16.5" thickBot="1" x14ac:dyDescent="0.3">
      <c r="A50" s="83" t="s">
        <v>111</v>
      </c>
      <c r="B50" s="79"/>
      <c r="C50" s="32"/>
      <c r="D50" s="83" t="s">
        <v>112</v>
      </c>
      <c r="E50" s="79"/>
    </row>
    <row r="51" spans="1:5" x14ac:dyDescent="0.25">
      <c r="C51" s="31"/>
    </row>
    <row r="52" spans="1:5" ht="47.25" x14ac:dyDescent="0.25">
      <c r="A52" s="55" t="s">
        <v>88</v>
      </c>
      <c r="B52" s="38" t="s">
        <v>93</v>
      </c>
      <c r="C52" s="41"/>
      <c r="D52" s="56" t="s">
        <v>90</v>
      </c>
      <c r="E52" s="38" t="s">
        <v>94</v>
      </c>
    </row>
    <row r="54" spans="1:5" ht="16.5" thickBot="1" x14ac:dyDescent="0.3">
      <c r="A54" s="83" t="s">
        <v>113</v>
      </c>
      <c r="B54" s="79"/>
      <c r="C54" s="32"/>
      <c r="D54" s="83" t="s">
        <v>114</v>
      </c>
      <c r="E54" s="79"/>
    </row>
    <row r="55" spans="1:5" x14ac:dyDescent="0.25">
      <c r="C55" s="31"/>
    </row>
    <row r="56" spans="1:5" ht="47.25" x14ac:dyDescent="0.25">
      <c r="A56" s="55" t="s">
        <v>88</v>
      </c>
      <c r="B56" s="35" t="s">
        <v>115</v>
      </c>
      <c r="C56" s="46"/>
      <c r="D56" s="56" t="s">
        <v>90</v>
      </c>
      <c r="E56" s="35" t="s">
        <v>115</v>
      </c>
    </row>
    <row r="57" spans="1:5" ht="141.75" x14ac:dyDescent="0.25">
      <c r="B57" s="35" t="s">
        <v>116</v>
      </c>
      <c r="C57" s="46"/>
      <c r="E57" s="35" t="s">
        <v>117</v>
      </c>
    </row>
  </sheetData>
  <mergeCells count="24">
    <mergeCell ref="A45:B45"/>
    <mergeCell ref="D45:E45"/>
    <mergeCell ref="A50:B50"/>
    <mergeCell ref="D50:E50"/>
    <mergeCell ref="A54:B54"/>
    <mergeCell ref="D54:E54"/>
    <mergeCell ref="A31:B31"/>
    <mergeCell ref="D31:E31"/>
    <mergeCell ref="A36:B36"/>
    <mergeCell ref="D36:E36"/>
    <mergeCell ref="A40:B40"/>
    <mergeCell ref="D40:E40"/>
    <mergeCell ref="A15:B15"/>
    <mergeCell ref="D15:E15"/>
    <mergeCell ref="A21:B21"/>
    <mergeCell ref="D21:E21"/>
    <mergeCell ref="A26:B26"/>
    <mergeCell ref="D26:E26"/>
    <mergeCell ref="A3:B3"/>
    <mergeCell ref="D3:E3"/>
    <mergeCell ref="A7:B7"/>
    <mergeCell ref="D7:E7"/>
    <mergeCell ref="A11:B11"/>
    <mergeCell ref="D11:E11"/>
  </mergeCells>
  <hyperlinks>
    <hyperlink ref="E13" display="http://dati.istat.it/_x000a_                          _x000a_Starting from 1999Q1 data are also available on the ECB Statistical Data Warehouse (SDW):_x000a_QSA.Q.Y.IT.W0.S1.S1._Z.B.B1GQ._Z._Z._Z.XDC._T.S.V.N._T _x000a__x000a__x000a_Data from 1981 to 1994 are from the Bank of Italy and are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Quarterly</vt:lpstr>
      <vt:lpstr>Monthly</vt:lpstr>
      <vt:lpstr>Methodology and references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Budrys, Zymantas</dc:creator>
  <cp:lastModifiedBy>Luca Bonato</cp:lastModifiedBy>
  <cp:lastPrinted>2016-06-30T14:42:45Z</cp:lastPrinted>
  <dcterms:created xsi:type="dcterms:W3CDTF">2016-04-01T13:08:39Z</dcterms:created>
  <dcterms:modified xsi:type="dcterms:W3CDTF">2019-03-19T08:10:52Z</dcterms:modified>
</cp:coreProperties>
</file>